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>
    <definedName name="_xlnm.Print_Area" localSheetId="0">'附件1'!$A$1:$M$22</definedName>
    <definedName name="_xlnm.Print_Area" localSheetId="1">'附件2'!$A$1:$Q$25</definedName>
    <definedName name="_xlnm.Print_Area" localSheetId="2">'附件3'!$A$1:$H$46</definedName>
    <definedName name="_xlnm.Print_Area" localSheetId="3">'附件4'!$A$1:$H$20</definedName>
  </definedNames>
  <calcPr fullCalcOnLoad="1"/>
</workbook>
</file>

<file path=xl/sharedStrings.xml><?xml version="1.0" encoding="utf-8"?>
<sst xmlns="http://schemas.openxmlformats.org/spreadsheetml/2006/main" count="191" uniqueCount="155">
  <si>
    <t>附件1：</t>
  </si>
  <si>
    <t>2023年天心区地方一般公共预算收入调整预算表</t>
  </si>
  <si>
    <t>单位：万元</t>
  </si>
  <si>
    <t>科                   目</t>
  </si>
  <si>
    <t>2022年调整预算数</t>
  </si>
  <si>
    <t>2022年决算数</t>
  </si>
  <si>
    <t>2023年度</t>
  </si>
  <si>
    <t>较2022年决算数增长</t>
  </si>
  <si>
    <t>年初预算</t>
  </si>
  <si>
    <t>变动数</t>
  </si>
  <si>
    <t>调整预算</t>
  </si>
  <si>
    <t>省级</t>
  </si>
  <si>
    <t>区级</t>
  </si>
  <si>
    <t>合计</t>
  </si>
  <si>
    <t>税收收入</t>
  </si>
  <si>
    <t xml:space="preserve">    增值税</t>
  </si>
  <si>
    <t xml:space="preserve">    企业所得税</t>
  </si>
  <si>
    <t xml:space="preserve">    个人所得税</t>
  </si>
  <si>
    <t xml:space="preserve">    房产税</t>
  </si>
  <si>
    <t xml:space="preserve">    印花税</t>
  </si>
  <si>
    <t xml:space="preserve">    土地增值税</t>
  </si>
  <si>
    <t xml:space="preserve">    耕地占用税</t>
  </si>
  <si>
    <t xml:space="preserve">    其他税收收入</t>
  </si>
  <si>
    <t>-</t>
  </si>
  <si>
    <t>非税收入</t>
  </si>
  <si>
    <t xml:space="preserve">    专项收入</t>
  </si>
  <si>
    <t xml:space="preserve">    行政事业性收费收入</t>
  </si>
  <si>
    <t xml:space="preserve">    罚没收入</t>
  </si>
  <si>
    <t xml:space="preserve">     国有资源（资产）有偿使用收入</t>
  </si>
  <si>
    <t xml:space="preserve">    其他收入</t>
  </si>
  <si>
    <t>合                    计</t>
  </si>
  <si>
    <t>附件2：</t>
  </si>
  <si>
    <t>2023年天心区一般公共预算支出调整预算表</t>
  </si>
  <si>
    <t>功能科目</t>
  </si>
  <si>
    <t>功能科目名称</t>
  </si>
  <si>
    <r>
      <t>2022</t>
    </r>
    <r>
      <rPr>
        <sz val="12"/>
        <rFont val="仿宋_GB2312"/>
        <family val="3"/>
      </rPr>
      <t>年决算数（本级支出）</t>
    </r>
  </si>
  <si>
    <r>
      <t>2</t>
    </r>
    <r>
      <rPr>
        <sz val="11"/>
        <rFont val="宋体"/>
        <family val="0"/>
      </rPr>
      <t>023年本级支出调整预算数较2022年决算数增长</t>
    </r>
  </si>
  <si>
    <t>备注</t>
  </si>
  <si>
    <t>一般公共预算支出</t>
  </si>
  <si>
    <t>其中：本级支出</t>
  </si>
  <si>
    <t>上级专项转移支付</t>
  </si>
  <si>
    <t>调增数</t>
  </si>
  <si>
    <t>调减数</t>
  </si>
  <si>
    <t>预备费动用</t>
  </si>
  <si>
    <t>科目调整</t>
  </si>
  <si>
    <t>小计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</si>
  <si>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</si>
  <si>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</si>
  <si>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</si>
  <si>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</si>
  <si>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</si>
  <si>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</si>
  <si>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</si>
  <si>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</si>
  <si>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</si>
  <si>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</si>
  <si>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</si>
  <si>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</si>
  <si>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</si>
  <si>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住房保障支出</t>
  </si>
  <si>
    <t>灾害防治及应急管理支出</t>
  </si>
  <si>
    <t>债务付息支出</t>
  </si>
  <si>
    <t>预备费</t>
  </si>
  <si>
    <t>合              计</t>
  </si>
  <si>
    <t>说明：预备费动用情况向区长办公会议汇报；预备费具体使用情况在2023年决算草案中汇报。</t>
  </si>
  <si>
    <t>附件3：</t>
  </si>
  <si>
    <t>2023年天心区一般公共预算收支调整平衡表</t>
  </si>
  <si>
    <t>收入</t>
  </si>
  <si>
    <t>支出</t>
  </si>
  <si>
    <t>项目</t>
  </si>
  <si>
    <t>预算数</t>
  </si>
  <si>
    <t>调整数</t>
  </si>
  <si>
    <t>一般公共预算收入</t>
  </si>
  <si>
    <t>上级补助收入</t>
  </si>
  <si>
    <t>上解上级支出</t>
  </si>
  <si>
    <t xml:space="preserve">  返还性收入</t>
  </si>
  <si>
    <t xml:space="preserve">  体制上解支出</t>
  </si>
  <si>
    <t xml:space="preserve">    增值税和消费税税收返还收入</t>
  </si>
  <si>
    <t xml:space="preserve">  专项上解支出</t>
  </si>
  <si>
    <t xml:space="preserve">    所得税基数返还收入</t>
  </si>
  <si>
    <t xml:space="preserve">  省级税收下放上解支出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</si>
  <si>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</si>
  <si>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</si>
  <si>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</si>
  <si>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</si>
  <si>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</si>
  <si>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</si>
  <si>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</si>
  <si>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</si>
  <si>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</si>
  <si>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欠发达地区转移支付收入</t>
  </si>
  <si>
    <t xml:space="preserve">    公共安全共同财政事权转移支付收入</t>
  </si>
  <si>
    <t xml:space="preserve">    教育共同财政事权转移支付收入</t>
  </si>
  <si>
    <t xml:space="preserve">    文化旅游体育与传媒共同财政事权转移支付收入 </t>
  </si>
  <si>
    <t xml:space="preserve">    社会保障与就业共同财政事权转移支付收入 </t>
  </si>
  <si>
    <t xml:space="preserve">    医疗卫生共同财政事权转移支付收入 </t>
  </si>
  <si>
    <t xml:space="preserve">    农林水共同财政事权转移支付收入 </t>
  </si>
  <si>
    <t xml:space="preserve">    交通运输共同财政事权转移支付收入 </t>
  </si>
  <si>
    <t xml:space="preserve">    住房保障共同财政事权转移支付收入 </t>
  </si>
  <si>
    <t xml:space="preserve">    固定数额补助收入</t>
  </si>
  <si>
    <t xml:space="preserve">    其他一般性转移支付收入</t>
  </si>
  <si>
    <r>
      <t xml:space="preserve"> </t>
    </r>
    <r>
      <rPr>
        <b/>
        <sz val="10"/>
        <rFont val="宋体"/>
        <family val="0"/>
      </rPr>
      <t xml:space="preserve"> 专项转移支付收入</t>
    </r>
  </si>
  <si>
    <t xml:space="preserve">上年结余  </t>
  </si>
  <si>
    <t xml:space="preserve">调入资金   </t>
  </si>
  <si>
    <t>债务还本支出</t>
  </si>
  <si>
    <t xml:space="preserve">  1.政府性基金预算调入</t>
  </si>
  <si>
    <t xml:space="preserve">  2.国有资本经营预算调入</t>
  </si>
  <si>
    <t>结转下年</t>
  </si>
  <si>
    <t xml:space="preserve">  3.财政专户管理资金调入</t>
  </si>
  <si>
    <t xml:space="preserve">  4.其他调入</t>
  </si>
  <si>
    <t>调入预算稳定调节基金</t>
  </si>
  <si>
    <t>债务转贷收入</t>
  </si>
  <si>
    <t xml:space="preserve">  地方政府一般债务转贷收入</t>
  </si>
  <si>
    <t xml:space="preserve">    地方政府新增一般债券转贷收入</t>
  </si>
  <si>
    <t xml:space="preserve">    地方政府再融资债券转贷收入</t>
  </si>
  <si>
    <t>收  入  总  计</t>
  </si>
  <si>
    <t>支  出  总  计</t>
  </si>
  <si>
    <t>附件4：</t>
  </si>
  <si>
    <t>2023年天心区政府性基金调整预算表</t>
  </si>
  <si>
    <t>一、政府性基金收入</t>
  </si>
  <si>
    <t>一、政府性基金预算支出</t>
  </si>
  <si>
    <t>二、政府性基金预算上级补助收入</t>
  </si>
  <si>
    <t>1、文化旅游体育与传媒支出</t>
  </si>
  <si>
    <t>三、政府性基金上年结余</t>
  </si>
  <si>
    <t>2、社会保障和就业支出</t>
  </si>
  <si>
    <t>四、政府性基金调入资金</t>
  </si>
  <si>
    <t>3、城乡社区支出</t>
  </si>
  <si>
    <t xml:space="preserve">   一般公共预算调入</t>
  </si>
  <si>
    <t>4、其他支出</t>
  </si>
  <si>
    <t xml:space="preserve">   调入专项收入</t>
  </si>
  <si>
    <t>5、债务付息支出</t>
  </si>
  <si>
    <t xml:space="preserve">   其他调入</t>
  </si>
  <si>
    <t>二、政府性基金调出资金</t>
  </si>
  <si>
    <t>五、债务转贷收入</t>
  </si>
  <si>
    <t>三、债务还本支出</t>
  </si>
  <si>
    <t xml:space="preserve">  地方政府专项债务转贷收入</t>
  </si>
  <si>
    <t xml:space="preserve">  地方政府专项债务还本支出</t>
  </si>
  <si>
    <t>四、转移性支出</t>
  </si>
  <si>
    <t>收入总计</t>
  </si>
  <si>
    <t>支出总计</t>
  </si>
  <si>
    <t>附件5</t>
  </si>
  <si>
    <t>2023年天心区政府债券发行及还本付息情况调整预算表</t>
  </si>
  <si>
    <t>本地区</t>
  </si>
  <si>
    <t>一、2023年还本支出调整预算数</t>
  </si>
  <si>
    <t xml:space="preserve">    一般债券还本支出</t>
  </si>
  <si>
    <t xml:space="preserve">    专项债券还本支出</t>
  </si>
  <si>
    <t>二、2023年付息支出调整预算数</t>
  </si>
  <si>
    <t xml:space="preserve">    一般债券付息支出</t>
  </si>
  <si>
    <t xml:space="preserve">    专项债券付息支出</t>
  </si>
  <si>
    <t>三、2023年新增地方政府债券资金调整预算数</t>
  </si>
  <si>
    <t xml:space="preserve">    一般债券</t>
  </si>
  <si>
    <t xml:space="preserve">    专项债券</t>
  </si>
  <si>
    <t>四、2023年地方政府债务限额</t>
  </si>
  <si>
    <t xml:space="preserve">    一般债券限额</t>
  </si>
  <si>
    <t xml:space="preserve">    专项债券限额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</si>
</sst>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_ "/>
    <numFmt numFmtId="178" formatCode="0_);[Red]\(0\)"/>
    <numFmt numFmtId="179" formatCode="0.00_);[Red]\(0.00\)"/>
    <numFmt numFmtId="180" formatCode="0.0%"/>
  </numFmts>
  <fonts count="94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b/>
      <sz val="20"/>
      <name val="黑体"/>
      <family val="3"/>
    </font>
    <font>
      <sz val="22"/>
      <name val="方正小标宋简体"/>
      <family val="0"/>
    </font>
    <font>
      <sz val="10"/>
      <name val="仿宋_GB2312"/>
      <family val="3"/>
    </font>
    <font>
      <sz val="10"/>
      <name val="黑体"/>
      <family val="3"/>
    </font>
    <font>
      <sz val="11"/>
      <name val="楷体_GB2312"/>
      <family val="3"/>
    </font>
    <font>
      <b/>
      <sz val="10"/>
      <name val="黑体"/>
      <family val="3"/>
    </font>
    <font>
      <b/>
      <sz val="10"/>
      <name val="Arial"/>
      <family val="2"/>
    </font>
    <font>
      <sz val="11"/>
      <name val="仿宋_GB2312"/>
      <family val="3"/>
    </font>
    <font>
      <sz val="9"/>
      <name val="宋体"/>
      <family val="0"/>
    </font>
    <font>
      <sz val="7"/>
      <name val="宋体"/>
      <family val="0"/>
    </font>
    <font>
      <sz val="11"/>
      <color indexed="9"/>
      <name val="Tahoma"/>
      <family val="2"/>
    </font>
    <font>
      <sz val="11"/>
      <color indexed="9"/>
      <name val="DengXian"/>
      <family val="2"/>
    </font>
    <font>
      <sz val="11"/>
      <color indexed="8"/>
      <name val="DengXian"/>
      <family val="2"/>
    </font>
    <font>
      <sz val="11"/>
      <color indexed="9"/>
      <name val="宋体"/>
      <family val="0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14"/>
      <name val="DengXian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52"/>
      <name val="Tahoma"/>
      <family val="2"/>
    </font>
    <font>
      <sz val="11"/>
      <color indexed="17"/>
      <name val="DengXian"/>
      <family val="2"/>
    </font>
    <font>
      <b/>
      <sz val="11"/>
      <color indexed="56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62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仿宋_GB2312"/>
      <family val="3"/>
    </font>
    <font>
      <sz val="11"/>
      <color rgb="FF3F3F76"/>
      <name val="Tahoma"/>
      <family val="2"/>
    </font>
    <font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7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19" fillId="7" borderId="0" applyNumberFormat="0" applyBorder="0" applyAlignment="0" applyProtection="0"/>
    <xf numFmtId="0" fontId="23" fillId="8" borderId="1" applyNumberFormat="0" applyAlignment="0" applyProtection="0"/>
    <xf numFmtId="0" fontId="69" fillId="9" borderId="2" applyNumberFormat="0" applyAlignment="0" applyProtection="0"/>
    <xf numFmtId="0" fontId="4" fillId="10" borderId="0" applyNumberFormat="0" applyBorder="0" applyAlignment="0" applyProtection="0"/>
    <xf numFmtId="0" fontId="70" fillId="11" borderId="0" applyNumberFormat="0" applyBorder="0" applyAlignment="0" applyProtection="0"/>
    <xf numFmtId="0" fontId="20" fillId="6" borderId="0" applyNumberFormat="0" applyBorder="0" applyAlignment="0" applyProtection="0"/>
    <xf numFmtId="0" fontId="21" fillId="10" borderId="0" applyNumberFormat="0" applyBorder="0" applyAlignment="0" applyProtection="0"/>
    <xf numFmtId="41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21" fillId="13" borderId="0" applyNumberFormat="0" applyBorder="0" applyAlignment="0" applyProtection="0"/>
    <xf numFmtId="0" fontId="26" fillId="11" borderId="0" applyNumberFormat="0" applyBorder="0" applyAlignment="0" applyProtection="0"/>
    <xf numFmtId="0" fontId="7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70" fillId="12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1" fillId="10" borderId="0" applyNumberFormat="0" applyBorder="0" applyAlignment="0" applyProtection="0"/>
    <xf numFmtId="0" fontId="24" fillId="5" borderId="3" applyNumberFormat="0" applyAlignment="0" applyProtection="0"/>
    <xf numFmtId="0" fontId="21" fillId="5" borderId="0" applyNumberFormat="0" applyBorder="0" applyAlignment="0" applyProtection="0"/>
    <xf numFmtId="0" fontId="25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21" fillId="16" borderId="0" applyNumberFormat="0" applyBorder="0" applyAlignment="0" applyProtection="0"/>
    <xf numFmtId="0" fontId="4" fillId="12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1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4" applyNumberFormat="0" applyFont="0" applyAlignment="0" applyProtection="0"/>
    <xf numFmtId="0" fontId="19" fillId="6" borderId="0" applyNumberFormat="0" applyBorder="0" applyAlignment="0" applyProtection="0"/>
    <xf numFmtId="0" fontId="20" fillId="21" borderId="0" applyNumberFormat="0" applyBorder="0" applyAlignment="0" applyProtection="0"/>
    <xf numFmtId="0" fontId="25" fillId="16" borderId="0" applyNumberFormat="0" applyBorder="0" applyAlignment="0" applyProtection="0"/>
    <xf numFmtId="0" fontId="21" fillId="10" borderId="0" applyNumberFormat="0" applyBorder="0" applyAlignment="0" applyProtection="0"/>
    <xf numFmtId="0" fontId="31" fillId="22" borderId="0" applyNumberFormat="0" applyBorder="0" applyAlignment="0" applyProtection="0"/>
    <xf numFmtId="0" fontId="21" fillId="13" borderId="0" applyNumberFormat="0" applyBorder="0" applyAlignment="0" applyProtection="0"/>
    <xf numFmtId="0" fontId="25" fillId="23" borderId="0" applyNumberFormat="0" applyBorder="0" applyAlignment="0" applyProtection="0"/>
    <xf numFmtId="0" fontId="4" fillId="12" borderId="0" applyNumberFormat="0" applyBorder="0" applyAlignment="0" applyProtection="0"/>
    <xf numFmtId="0" fontId="25" fillId="12" borderId="0" applyNumberFormat="0" applyBorder="0" applyAlignment="0" applyProtection="0"/>
    <xf numFmtId="0" fontId="32" fillId="11" borderId="0" applyNumberFormat="0" applyBorder="0" applyAlignment="0" applyProtection="0"/>
    <xf numFmtId="0" fontId="72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5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0" fillId="25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21" fillId="16" borderId="0" applyNumberFormat="0" applyBorder="0" applyAlignment="0" applyProtection="0"/>
    <xf numFmtId="0" fontId="25" fillId="19" borderId="0" applyNumberFormat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25" fillId="23" borderId="0" applyNumberFormat="0" applyBorder="0" applyAlignment="0" applyProtection="0"/>
    <xf numFmtId="0" fontId="4" fillId="12" borderId="0" applyNumberFormat="0" applyBorder="0" applyAlignment="0" applyProtection="0"/>
    <xf numFmtId="0" fontId="25" fillId="12" borderId="0" applyNumberFormat="0" applyBorder="0" applyAlignment="0" applyProtection="0"/>
    <xf numFmtId="0" fontId="72" fillId="26" borderId="0" applyNumberFormat="0" applyBorder="0" applyAlignment="0" applyProtection="0"/>
    <xf numFmtId="0" fontId="21" fillId="23" borderId="0" applyNumberFormat="0" applyBorder="0" applyAlignment="0" applyProtection="0"/>
    <xf numFmtId="0" fontId="73" fillId="0" borderId="8" applyNumberFormat="0" applyFill="0" applyAlignment="0" applyProtection="0"/>
    <xf numFmtId="0" fontId="32" fillId="11" borderId="0" applyNumberFormat="0" applyBorder="0" applyAlignment="0" applyProtection="0"/>
    <xf numFmtId="0" fontId="72" fillId="17" borderId="0" applyNumberFormat="0" applyBorder="0" applyAlignment="0" applyProtection="0"/>
    <xf numFmtId="0" fontId="21" fillId="5" borderId="0" applyNumberFormat="0" applyBorder="0" applyAlignment="0" applyProtection="0"/>
    <xf numFmtId="0" fontId="25" fillId="19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79" fillId="27" borderId="9" applyNumberFormat="0" applyAlignment="0" applyProtection="0"/>
    <xf numFmtId="0" fontId="25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18" borderId="0" applyNumberFormat="0" applyBorder="0" applyAlignment="0" applyProtection="0"/>
    <xf numFmtId="0" fontId="26" fillId="11" borderId="0" applyNumberFormat="0" applyBorder="0" applyAlignment="0" applyProtection="0"/>
    <xf numFmtId="0" fontId="80" fillId="27" borderId="2" applyNumberFormat="0" applyAlignment="0" applyProtection="0"/>
    <xf numFmtId="0" fontId="21" fillId="13" borderId="0" applyNumberFormat="0" applyBorder="0" applyAlignment="0" applyProtection="0"/>
    <xf numFmtId="0" fontId="81" fillId="28" borderId="10" applyNumberFormat="0" applyAlignment="0" applyProtection="0"/>
    <xf numFmtId="0" fontId="25" fillId="10" borderId="0" applyNumberFormat="0" applyBorder="0" applyAlignment="0" applyProtection="0"/>
    <xf numFmtId="0" fontId="4" fillId="10" borderId="0" applyNumberFormat="0" applyBorder="0" applyAlignment="0" applyProtection="0"/>
    <xf numFmtId="0" fontId="44" fillId="25" borderId="3" applyNumberFormat="0" applyAlignment="0" applyProtection="0"/>
    <xf numFmtId="0" fontId="4" fillId="16" borderId="0" applyNumberFormat="0" applyBorder="0" applyAlignment="0" applyProtection="0"/>
    <xf numFmtId="0" fontId="45" fillId="11" borderId="0" applyNumberFormat="0" applyBorder="0" applyAlignment="0" applyProtection="0"/>
    <xf numFmtId="0" fontId="19" fillId="6" borderId="0" applyNumberFormat="0" applyBorder="0" applyAlignment="0" applyProtection="0"/>
    <xf numFmtId="0" fontId="70" fillId="29" borderId="0" applyNumberFormat="0" applyBorder="0" applyAlignment="0" applyProtection="0"/>
    <xf numFmtId="0" fontId="25" fillId="16" borderId="0" applyNumberFormat="0" applyBorder="0" applyAlignment="0" applyProtection="0"/>
    <xf numFmtId="0" fontId="42" fillId="25" borderId="11" applyNumberFormat="0" applyAlignment="0" applyProtection="0"/>
    <xf numFmtId="0" fontId="21" fillId="23" borderId="0" applyNumberFormat="0" applyBorder="0" applyAlignment="0" applyProtection="0"/>
    <xf numFmtId="0" fontId="72" fillId="30" borderId="0" applyNumberFormat="0" applyBorder="0" applyAlignment="0" applyProtection="0"/>
    <xf numFmtId="0" fontId="21" fillId="15" borderId="0" applyNumberFormat="0" applyBorder="0" applyAlignment="0" applyProtection="0"/>
    <xf numFmtId="0" fontId="19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2" fillId="0" borderId="12" applyNumberFormat="0" applyFill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83" fillId="0" borderId="13" applyNumberFormat="0" applyFill="0" applyAlignment="0" applyProtection="0"/>
    <xf numFmtId="0" fontId="38" fillId="22" borderId="0" applyNumberFormat="0" applyBorder="0" applyAlignment="0" applyProtection="0"/>
    <xf numFmtId="0" fontId="25" fillId="5" borderId="0" applyNumberFormat="0" applyBorder="0" applyAlignment="0" applyProtection="0"/>
    <xf numFmtId="0" fontId="25" fillId="19" borderId="0" applyNumberFormat="0" applyBorder="0" applyAlignment="0" applyProtection="0"/>
    <xf numFmtId="0" fontId="21" fillId="13" borderId="0" applyNumberFormat="0" applyBorder="0" applyAlignment="0" applyProtection="0"/>
    <xf numFmtId="0" fontId="26" fillId="11" borderId="0" applyNumberFormat="0" applyBorder="0" applyAlignment="0" applyProtection="0"/>
    <xf numFmtId="0" fontId="84" fillId="31" borderId="0" applyNumberFormat="0" applyBorder="0" applyAlignment="0" applyProtection="0"/>
    <xf numFmtId="0" fontId="31" fillId="22" borderId="0" applyNumberFormat="0" applyBorder="0" applyAlignment="0" applyProtection="0"/>
    <xf numFmtId="0" fontId="21" fillId="10" borderId="0" applyNumberFormat="0" applyBorder="0" applyAlignment="0" applyProtection="0"/>
    <xf numFmtId="0" fontId="25" fillId="6" borderId="0" applyNumberFormat="0" applyBorder="0" applyAlignment="0" applyProtection="0"/>
    <xf numFmtId="0" fontId="20" fillId="17" borderId="0" applyNumberFormat="0" applyBorder="0" applyAlignment="0" applyProtection="0"/>
    <xf numFmtId="0" fontId="20" fillId="6" borderId="0" applyNumberFormat="0" applyBorder="0" applyAlignment="0" applyProtection="0"/>
    <xf numFmtId="0" fontId="85" fillId="32" borderId="0" applyNumberFormat="0" applyBorder="0" applyAlignment="0" applyProtection="0"/>
    <xf numFmtId="0" fontId="25" fillId="11" borderId="0" applyNumberFormat="0" applyBorder="0" applyAlignment="0" applyProtection="0"/>
    <xf numFmtId="0" fontId="50" fillId="33" borderId="0" applyNumberFormat="0" applyBorder="0" applyAlignment="0" applyProtection="0"/>
    <xf numFmtId="0" fontId="19" fillId="6" borderId="0" applyNumberFormat="0" applyBorder="0" applyAlignment="0" applyProtection="0"/>
    <xf numFmtId="0" fontId="21" fillId="10" borderId="0" applyNumberFormat="0" applyBorder="0" applyAlignment="0" applyProtection="0"/>
    <xf numFmtId="0" fontId="70" fillId="34" borderId="0" applyNumberFormat="0" applyBorder="0" applyAlignment="0" applyProtection="0"/>
    <xf numFmtId="0" fontId="20" fillId="5" borderId="0" applyNumberFormat="0" applyBorder="0" applyAlignment="0" applyProtection="0"/>
    <xf numFmtId="0" fontId="25" fillId="16" borderId="0" applyNumberFormat="0" applyBorder="0" applyAlignment="0" applyProtection="0"/>
    <xf numFmtId="0" fontId="19" fillId="21" borderId="0" applyNumberFormat="0" applyBorder="0" applyAlignment="0" applyProtection="0"/>
    <xf numFmtId="0" fontId="42" fillId="25" borderId="11" applyNumberFormat="0" applyAlignment="0" applyProtection="0"/>
    <xf numFmtId="0" fontId="72" fillId="35" borderId="0" applyNumberFormat="0" applyBorder="0" applyAlignment="0" applyProtection="0"/>
    <xf numFmtId="0" fontId="21" fillId="15" borderId="0" applyNumberFormat="0" applyBorder="0" applyAlignment="0" applyProtection="0"/>
    <xf numFmtId="0" fontId="45" fillId="11" borderId="0" applyNumberFormat="0" applyBorder="0" applyAlignment="0" applyProtection="0"/>
    <xf numFmtId="0" fontId="21" fillId="5" borderId="0" applyNumberFormat="0" applyBorder="0" applyAlignment="0" applyProtection="0"/>
    <xf numFmtId="0" fontId="20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39" fillId="22" borderId="0" applyNumberFormat="0" applyBorder="0" applyAlignment="0" applyProtection="0"/>
    <xf numFmtId="0" fontId="70" fillId="10" borderId="0" applyNumberFormat="0" applyBorder="0" applyAlignment="0" applyProtection="0"/>
    <xf numFmtId="0" fontId="25" fillId="16" borderId="0" applyNumberFormat="0" applyBorder="0" applyAlignment="0" applyProtection="0"/>
    <xf numFmtId="0" fontId="70" fillId="36" borderId="0" applyNumberFormat="0" applyBorder="0" applyAlignment="0" applyProtection="0"/>
    <xf numFmtId="0" fontId="45" fillId="11" borderId="0" applyNumberFormat="0" applyBorder="0" applyAlignment="0" applyProtection="0"/>
    <xf numFmtId="0" fontId="21" fillId="10" borderId="0" applyNumberFormat="0" applyBorder="0" applyAlignment="0" applyProtection="0"/>
    <xf numFmtId="0" fontId="70" fillId="22" borderId="0" applyNumberFormat="0" applyBorder="0" applyAlignment="0" applyProtection="0"/>
    <xf numFmtId="0" fontId="21" fillId="15" borderId="0" applyNumberFormat="0" applyBorder="0" applyAlignment="0" applyProtection="0"/>
    <xf numFmtId="0" fontId="70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8" borderId="0" applyNumberFormat="0" applyBorder="0" applyAlignment="0" applyProtection="0"/>
    <xf numFmtId="0" fontId="72" fillId="38" borderId="0" applyNumberFormat="0" applyBorder="0" applyAlignment="0" applyProtection="0"/>
    <xf numFmtId="0" fontId="21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0" borderId="0" applyNumberFormat="0" applyBorder="0" applyAlignment="0" applyProtection="0"/>
    <xf numFmtId="0" fontId="72" fillId="39" borderId="0" applyNumberFormat="0" applyBorder="0" applyAlignment="0" applyProtection="0"/>
    <xf numFmtId="0" fontId="21" fillId="10" borderId="0" applyNumberFormat="0" applyBorder="0" applyAlignment="0" applyProtection="0"/>
    <xf numFmtId="0" fontId="70" fillId="16" borderId="0" applyNumberFormat="0" applyBorder="0" applyAlignment="0" applyProtection="0"/>
    <xf numFmtId="0" fontId="51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70" fillId="40" borderId="0" applyNumberFormat="0" applyBorder="0" applyAlignment="0" applyProtection="0"/>
    <xf numFmtId="0" fontId="4" fillId="10" borderId="0" applyNumberFormat="0" applyBorder="0" applyAlignment="0" applyProtection="0"/>
    <xf numFmtId="0" fontId="44" fillId="25" borderId="3" applyNumberFormat="0" applyAlignment="0" applyProtection="0"/>
    <xf numFmtId="0" fontId="19" fillId="21" borderId="0" applyNumberFormat="0" applyBorder="0" applyAlignment="0" applyProtection="0"/>
    <xf numFmtId="0" fontId="72" fillId="41" borderId="0" applyNumberFormat="0" applyBorder="0" applyAlignment="0" applyProtection="0"/>
    <xf numFmtId="0" fontId="19" fillId="2" borderId="0" applyNumberFormat="0" applyBorder="0" applyAlignment="0" applyProtection="0"/>
    <xf numFmtId="0" fontId="21" fillId="5" borderId="0" applyNumberFormat="0" applyBorder="0" applyAlignment="0" applyProtection="0"/>
    <xf numFmtId="0" fontId="19" fillId="18" borderId="0" applyNumberFormat="0" applyBorder="0" applyAlignment="0" applyProtection="0"/>
    <xf numFmtId="0" fontId="45" fillId="11" borderId="0" applyNumberFormat="0" applyBorder="0" applyAlignment="0" applyProtection="0"/>
    <xf numFmtId="0" fontId="70" fillId="42" borderId="0" applyNumberFormat="0" applyBorder="0" applyAlignment="0" applyProtection="0"/>
    <xf numFmtId="0" fontId="4" fillId="22" borderId="0" applyNumberFormat="0" applyBorder="0" applyAlignment="0" applyProtection="0"/>
    <xf numFmtId="0" fontId="44" fillId="25" borderId="3" applyNumberFormat="0" applyAlignment="0" applyProtection="0"/>
    <xf numFmtId="0" fontId="37" fillId="0" borderId="5" applyNumberFormat="0" applyFill="0" applyAlignment="0" applyProtection="0"/>
    <xf numFmtId="0" fontId="72" fillId="43" borderId="0" applyNumberFormat="0" applyBorder="0" applyAlignment="0" applyProtection="0"/>
    <xf numFmtId="0" fontId="22" fillId="2" borderId="0" applyNumberFormat="0" applyBorder="0" applyAlignment="0" applyProtection="0"/>
    <xf numFmtId="0" fontId="25" fillId="19" borderId="0" applyNumberFormat="0" applyBorder="0" applyAlignment="0" applyProtection="0"/>
    <xf numFmtId="0" fontId="32" fillId="11" borderId="0" applyNumberFormat="0" applyBorder="0" applyAlignment="0" applyProtection="0"/>
    <xf numFmtId="0" fontId="72" fillId="44" borderId="0" applyNumberFormat="0" applyBorder="0" applyAlignment="0" applyProtection="0"/>
    <xf numFmtId="0" fontId="19" fillId="2" borderId="0" applyNumberFormat="0" applyBorder="0" applyAlignment="0" applyProtection="0"/>
    <xf numFmtId="0" fontId="25" fillId="11" borderId="0" applyNumberFormat="0" applyBorder="0" applyAlignment="0" applyProtection="0"/>
    <xf numFmtId="0" fontId="45" fillId="11" borderId="0" applyNumberFormat="0" applyBorder="0" applyAlignment="0" applyProtection="0"/>
    <xf numFmtId="0" fontId="70" fillId="45" borderId="0" applyNumberFormat="0" applyBorder="0" applyAlignment="0" applyProtection="0"/>
    <xf numFmtId="0" fontId="50" fillId="33" borderId="0" applyNumberFormat="0" applyBorder="0" applyAlignment="0" applyProtection="0"/>
    <xf numFmtId="0" fontId="4" fillId="11" borderId="0" applyNumberFormat="0" applyBorder="0" applyAlignment="0" applyProtection="0"/>
    <xf numFmtId="0" fontId="44" fillId="25" borderId="3" applyNumberFormat="0" applyAlignment="0" applyProtection="0"/>
    <xf numFmtId="0" fontId="37" fillId="0" borderId="5" applyNumberFormat="0" applyFill="0" applyAlignment="0" applyProtection="0"/>
    <xf numFmtId="0" fontId="72" fillId="2" borderId="0" applyNumberFormat="0" applyBorder="0" applyAlignment="0" applyProtection="0"/>
    <xf numFmtId="0" fontId="22" fillId="2" borderId="0" applyNumberFormat="0" applyBorder="0" applyAlignment="0" applyProtection="0"/>
    <xf numFmtId="0" fontId="52" fillId="0" borderId="0">
      <alignment/>
      <protection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4" fillId="22" borderId="0" applyNumberFormat="0" applyBorder="0" applyAlignment="0" applyProtection="0"/>
    <xf numFmtId="0" fontId="44" fillId="25" borderId="3" applyNumberFormat="0" applyAlignment="0" applyProtection="0"/>
    <xf numFmtId="0" fontId="4" fillId="23" borderId="0" applyNumberFormat="0" applyBorder="0" applyAlignment="0" applyProtection="0"/>
    <xf numFmtId="0" fontId="45" fillId="11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1" fillId="23" borderId="0" applyNumberFormat="0" applyBorder="0" applyAlignment="0" applyProtection="0"/>
    <xf numFmtId="0" fontId="25" fillId="10" borderId="0" applyNumberFormat="0" applyBorder="0" applyAlignment="0" applyProtection="0"/>
    <xf numFmtId="0" fontId="21" fillId="5" borderId="0" applyNumberFormat="0" applyBorder="0" applyAlignment="0" applyProtection="0"/>
    <xf numFmtId="0" fontId="26" fillId="11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" fillId="11" borderId="0" applyNumberFormat="0" applyBorder="0" applyAlignment="0" applyProtection="0"/>
    <xf numFmtId="0" fontId="44" fillId="25" borderId="3" applyNumberFormat="0" applyAlignment="0" applyProtection="0"/>
    <xf numFmtId="0" fontId="4" fillId="19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4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25" fillId="10" borderId="0" applyNumberFormat="0" applyBorder="0" applyAlignment="0" applyProtection="0"/>
    <xf numFmtId="0" fontId="4" fillId="16" borderId="0" applyNumberFormat="0" applyBorder="0" applyAlignment="0" applyProtection="0"/>
    <xf numFmtId="0" fontId="44" fillId="25" borderId="3" applyNumberFormat="0" applyAlignment="0" applyProtection="0"/>
    <xf numFmtId="0" fontId="25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5" borderId="0" applyNumberFormat="0" applyBorder="0" applyAlignment="0" applyProtection="0"/>
    <xf numFmtId="0" fontId="28" fillId="0" borderId="14" applyNumberFormat="0" applyFill="0" applyAlignment="0" applyProtection="0"/>
    <xf numFmtId="0" fontId="26" fillId="11" borderId="0" applyNumberFormat="0" applyBorder="0" applyAlignment="0" applyProtection="0"/>
    <xf numFmtId="0" fontId="37" fillId="0" borderId="5" applyNumberFormat="0" applyFill="0" applyAlignment="0" applyProtection="0"/>
    <xf numFmtId="0" fontId="25" fillId="10" borderId="0" applyNumberFormat="0" applyBorder="0" applyAlignment="0" applyProtection="0"/>
    <xf numFmtId="0" fontId="4" fillId="46" borderId="0" applyNumberFormat="0" applyBorder="0" applyAlignment="0" applyProtection="0"/>
    <xf numFmtId="0" fontId="44" fillId="25" borderId="3" applyNumberFormat="0" applyAlignment="0" applyProtection="0"/>
    <xf numFmtId="0" fontId="37" fillId="0" borderId="5" applyNumberFormat="0" applyFill="0" applyAlignment="0" applyProtection="0"/>
    <xf numFmtId="0" fontId="25" fillId="10" borderId="0" applyNumberFormat="0" applyBorder="0" applyAlignment="0" applyProtection="0"/>
    <xf numFmtId="0" fontId="22" fillId="21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3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2" borderId="0" applyNumberFormat="0" applyBorder="0" applyAlignment="0" applyProtection="0"/>
    <xf numFmtId="0" fontId="38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38" fillId="22" borderId="0" applyNumberFormat="0" applyBorder="0" applyAlignment="0" applyProtection="0"/>
    <xf numFmtId="0" fontId="21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1" fillId="22" borderId="0" applyNumberFormat="0" applyBorder="0" applyAlignment="0" applyProtection="0"/>
    <xf numFmtId="0" fontId="26" fillId="1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22" borderId="0" applyNumberFormat="0" applyBorder="0" applyAlignment="0" applyProtection="0"/>
    <xf numFmtId="0" fontId="31" fillId="22" borderId="0" applyNumberFormat="0" applyBorder="0" applyAlignment="0" applyProtection="0"/>
    <xf numFmtId="0" fontId="25" fillId="22" borderId="0" applyNumberFormat="0" applyBorder="0" applyAlignment="0" applyProtection="0"/>
    <xf numFmtId="0" fontId="31" fillId="22" borderId="0" applyNumberFormat="0" applyBorder="0" applyAlignment="0" applyProtection="0"/>
    <xf numFmtId="0" fontId="20" fillId="5" borderId="0" applyNumberFormat="0" applyBorder="0" applyAlignment="0" applyProtection="0"/>
    <xf numFmtId="0" fontId="25" fillId="22" borderId="0" applyNumberFormat="0" applyBorder="0" applyAlignment="0" applyProtection="0"/>
    <xf numFmtId="0" fontId="20" fillId="5" borderId="0" applyNumberFormat="0" applyBorder="0" applyAlignment="0" applyProtection="0"/>
    <xf numFmtId="0" fontId="25" fillId="22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0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0" fillId="5" borderId="0" applyNumberFormat="0" applyBorder="0" applyAlignment="0" applyProtection="0"/>
    <xf numFmtId="0" fontId="25" fillId="22" borderId="0" applyNumberFormat="0" applyBorder="0" applyAlignment="0" applyProtection="0"/>
    <xf numFmtId="0" fontId="4" fillId="11" borderId="0" applyNumberFormat="0" applyBorder="0" applyAlignment="0" applyProtection="0"/>
    <xf numFmtId="0" fontId="50" fillId="33" borderId="0" applyNumberFormat="0" applyBorder="0" applyAlignment="0" applyProtection="0"/>
    <xf numFmtId="0" fontId="4" fillId="11" borderId="0" applyNumberFormat="0" applyBorder="0" applyAlignment="0" applyProtection="0"/>
    <xf numFmtId="0" fontId="50" fillId="33" borderId="0" applyNumberFormat="0" applyBorder="0" applyAlignment="0" applyProtection="0"/>
    <xf numFmtId="0" fontId="25" fillId="11" borderId="0" applyNumberFormat="0" applyBorder="0" applyAlignment="0" applyProtection="0"/>
    <xf numFmtId="0" fontId="50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22" borderId="0" applyNumberFormat="0" applyBorder="0" applyAlignment="0" applyProtection="0"/>
    <xf numFmtId="0" fontId="25" fillId="11" borderId="0" applyNumberFormat="0" applyBorder="0" applyAlignment="0" applyProtection="0"/>
    <xf numFmtId="0" fontId="20" fillId="18" borderId="0" applyNumberFormat="0" applyBorder="0" applyAlignment="0" applyProtection="0"/>
    <xf numFmtId="0" fontId="19" fillId="4" borderId="0" applyNumberFormat="0" applyBorder="0" applyAlignment="0" applyProtection="0"/>
    <xf numFmtId="0" fontId="21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0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1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16" borderId="0" applyNumberFormat="0" applyBorder="0" applyAlignment="0" applyProtection="0"/>
    <xf numFmtId="0" fontId="21" fillId="13" borderId="0" applyNumberFormat="0" applyBorder="0" applyAlignment="0" applyProtection="0"/>
    <xf numFmtId="0" fontId="54" fillId="0" borderId="15" applyNumberFormat="0" applyFill="0" applyAlignment="0" applyProtection="0"/>
    <xf numFmtId="0" fontId="25" fillId="16" borderId="0" applyNumberFormat="0" applyBorder="0" applyAlignment="0" applyProtection="0"/>
    <xf numFmtId="0" fontId="21" fillId="13" borderId="0" applyNumberFormat="0" applyBorder="0" applyAlignment="0" applyProtection="0"/>
    <xf numFmtId="0" fontId="25" fillId="16" borderId="0" applyNumberFormat="0" applyBorder="0" applyAlignment="0" applyProtection="0"/>
    <xf numFmtId="0" fontId="21" fillId="13" borderId="0" applyNumberFormat="0" applyBorder="0" applyAlignment="0" applyProtection="0"/>
    <xf numFmtId="0" fontId="25" fillId="16" borderId="0" applyNumberFormat="0" applyBorder="0" applyAlignment="0" applyProtection="0"/>
    <xf numFmtId="0" fontId="21" fillId="13" borderId="0" applyNumberFormat="0" applyBorder="0" applyAlignment="0" applyProtection="0"/>
    <xf numFmtId="0" fontId="25" fillId="16" borderId="0" applyNumberFormat="0" applyBorder="0" applyAlignment="0" applyProtection="0"/>
    <xf numFmtId="0" fontId="20" fillId="25" borderId="0" applyNumberFormat="0" applyBorder="0" applyAlignment="0" applyProtection="0"/>
    <xf numFmtId="0" fontId="21" fillId="5" borderId="0" applyNumberFormat="0" applyBorder="0" applyAlignment="0" applyProtection="0"/>
    <xf numFmtId="0" fontId="25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6" borderId="0" applyNumberFormat="0" applyBorder="0" applyAlignment="0" applyProtection="0"/>
    <xf numFmtId="0" fontId="21" fillId="10" borderId="0" applyNumberFormat="0" applyBorder="0" applyAlignment="0" applyProtection="0"/>
    <xf numFmtId="0" fontId="25" fillId="23" borderId="0" applyNumberFormat="0" applyBorder="0" applyAlignment="0" applyProtection="0"/>
    <xf numFmtId="0" fontId="27" fillId="22" borderId="0" applyNumberFormat="0" applyBorder="0" applyAlignment="0" applyProtection="0"/>
    <xf numFmtId="0" fontId="25" fillId="16" borderId="0" applyNumberFormat="0" applyBorder="0" applyAlignment="0" applyProtection="0"/>
    <xf numFmtId="0" fontId="19" fillId="6" borderId="0" applyNumberFormat="0" applyBorder="0" applyAlignment="0" applyProtection="0"/>
    <xf numFmtId="0" fontId="21" fillId="10" borderId="0" applyNumberFormat="0" applyBorder="0" applyAlignment="0" applyProtection="0"/>
    <xf numFmtId="0" fontId="25" fillId="23" borderId="0" applyNumberFormat="0" applyBorder="0" applyAlignment="0" applyProtection="0"/>
    <xf numFmtId="0" fontId="27" fillId="22" borderId="0" applyNumberFormat="0" applyBorder="0" applyAlignment="0" applyProtection="0"/>
    <xf numFmtId="0" fontId="20" fillId="5" borderId="0" applyNumberFormat="0" applyBorder="0" applyAlignment="0" applyProtection="0"/>
    <xf numFmtId="0" fontId="25" fillId="1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31" fillId="22" borderId="0" applyNumberFormat="0" applyBorder="0" applyAlignment="0" applyProtection="0"/>
    <xf numFmtId="0" fontId="4" fillId="6" borderId="0" applyNumberFormat="0" applyBorder="0" applyAlignment="0" applyProtection="0"/>
    <xf numFmtId="0" fontId="25" fillId="46" borderId="0" applyNumberFormat="0" applyBorder="0" applyAlignment="0" applyProtection="0"/>
    <xf numFmtId="0" fontId="21" fillId="13" borderId="0" applyNumberFormat="0" applyBorder="0" applyAlignment="0" applyProtection="0"/>
    <xf numFmtId="0" fontId="54" fillId="0" borderId="15" applyNumberFormat="0" applyFill="0" applyAlignment="0" applyProtection="0"/>
    <xf numFmtId="0" fontId="25" fillId="46" borderId="0" applyNumberFormat="0" applyBorder="0" applyAlignment="0" applyProtection="0"/>
    <xf numFmtId="0" fontId="21" fillId="13" borderId="0" applyNumberFormat="0" applyBorder="0" applyAlignment="0" applyProtection="0"/>
    <xf numFmtId="0" fontId="25" fillId="46" borderId="0" applyNumberFormat="0" applyBorder="0" applyAlignment="0" applyProtection="0"/>
    <xf numFmtId="0" fontId="21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31" fillId="22" borderId="0" applyNumberFormat="0" applyBorder="0" applyAlignment="0" applyProtection="0"/>
    <xf numFmtId="0" fontId="25" fillId="46" borderId="0" applyNumberFormat="0" applyBorder="0" applyAlignment="0" applyProtection="0"/>
    <xf numFmtId="0" fontId="21" fillId="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9" fillId="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9" fillId="7" borderId="0" applyNumberFormat="0" applyBorder="0" applyAlignment="0" applyProtection="0"/>
    <xf numFmtId="0" fontId="25" fillId="46" borderId="0" applyNumberFormat="0" applyBorder="0" applyAlignment="0" applyProtection="0"/>
    <xf numFmtId="0" fontId="20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39" fillId="22" borderId="0" applyNumberFormat="0" applyBorder="0" applyAlignment="0" applyProtection="0"/>
    <xf numFmtId="0" fontId="25" fillId="46" borderId="0" applyNumberFormat="0" applyBorder="0" applyAlignment="0" applyProtection="0"/>
    <xf numFmtId="0" fontId="19" fillId="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25" fillId="16" borderId="0" applyNumberFormat="0" applyBorder="0" applyAlignment="0" applyProtection="0"/>
    <xf numFmtId="0" fontId="45" fillId="11" borderId="0" applyNumberFormat="0" applyBorder="0" applyAlignment="0" applyProtection="0"/>
    <xf numFmtId="0" fontId="20" fillId="25" borderId="0" applyNumberFormat="0" applyBorder="0" applyAlignment="0" applyProtection="0"/>
    <xf numFmtId="0" fontId="21" fillId="13" borderId="0" applyNumberFormat="0" applyBorder="0" applyAlignment="0" applyProtection="0"/>
    <xf numFmtId="0" fontId="54" fillId="0" borderId="15" applyNumberFormat="0" applyFill="0" applyAlignment="0" applyProtection="0"/>
    <xf numFmtId="0" fontId="25" fillId="5" borderId="0" applyNumberFormat="0" applyBorder="0" applyAlignment="0" applyProtection="0"/>
    <xf numFmtId="0" fontId="38" fillId="22" borderId="0" applyNumberFormat="0" applyBorder="0" applyAlignment="0" applyProtection="0"/>
    <xf numFmtId="0" fontId="25" fillId="5" borderId="0" applyNumberFormat="0" applyBorder="0" applyAlignment="0" applyProtection="0"/>
    <xf numFmtId="0" fontId="4" fillId="22" borderId="0" applyNumberFormat="0" applyBorder="0" applyAlignment="0" applyProtection="0"/>
    <xf numFmtId="0" fontId="21" fillId="13" borderId="0" applyNumberFormat="0" applyBorder="0" applyAlignment="0" applyProtection="0"/>
    <xf numFmtId="0" fontId="25" fillId="23" borderId="0" applyNumberFormat="0" applyBorder="0" applyAlignment="0" applyProtection="0"/>
    <xf numFmtId="0" fontId="20" fillId="21" borderId="0" applyNumberFormat="0" applyBorder="0" applyAlignment="0" applyProtection="0"/>
    <xf numFmtId="0" fontId="25" fillId="5" borderId="0" applyNumberFormat="0" applyBorder="0" applyAlignment="0" applyProtection="0"/>
    <xf numFmtId="0" fontId="38" fillId="22" borderId="0" applyNumberFormat="0" applyBorder="0" applyAlignment="0" applyProtection="0"/>
    <xf numFmtId="0" fontId="21" fillId="13" borderId="0" applyNumberFormat="0" applyBorder="0" applyAlignment="0" applyProtection="0"/>
    <xf numFmtId="0" fontId="25" fillId="5" borderId="0" applyNumberFormat="0" applyBorder="0" applyAlignment="0" applyProtection="0"/>
    <xf numFmtId="0" fontId="4" fillId="11" borderId="0" applyNumberFormat="0" applyBorder="0" applyAlignment="0" applyProtection="0"/>
    <xf numFmtId="0" fontId="21" fillId="13" borderId="0" applyNumberFormat="0" applyBorder="0" applyAlignment="0" applyProtection="0"/>
    <xf numFmtId="0" fontId="38" fillId="22" borderId="0" applyNumberFormat="0" applyBorder="0" applyAlignment="0" applyProtection="0"/>
    <xf numFmtId="0" fontId="25" fillId="19" borderId="0" applyNumberFormat="0" applyBorder="0" applyAlignment="0" applyProtection="0"/>
    <xf numFmtId="0" fontId="20" fillId="21" borderId="0" applyNumberFormat="0" applyBorder="0" applyAlignment="0" applyProtection="0"/>
    <xf numFmtId="0" fontId="45" fillId="11" borderId="0" applyNumberFormat="0" applyBorder="0" applyAlignment="0" applyProtection="0"/>
    <xf numFmtId="0" fontId="4" fillId="23" borderId="0" applyNumberFormat="0" applyBorder="0" applyAlignment="0" applyProtection="0"/>
    <xf numFmtId="0" fontId="25" fillId="5" borderId="0" applyNumberFormat="0" applyBorder="0" applyAlignment="0" applyProtection="0"/>
    <xf numFmtId="0" fontId="45" fillId="11" borderId="0" applyNumberFormat="0" applyBorder="0" applyAlignment="0" applyProtection="0"/>
    <xf numFmtId="0" fontId="21" fillId="13" borderId="0" applyNumberFormat="0" applyBorder="0" applyAlignment="0" applyProtection="0"/>
    <xf numFmtId="0" fontId="25" fillId="5" borderId="0" applyNumberFormat="0" applyBorder="0" applyAlignment="0" applyProtection="0"/>
    <xf numFmtId="0" fontId="4" fillId="16" borderId="0" applyNumberFormat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16" borderId="0" applyNumberFormat="0" applyBorder="0" applyAlignment="0" applyProtection="0"/>
    <xf numFmtId="0" fontId="45" fillId="11" borderId="0" applyNumberFormat="0" applyBorder="0" applyAlignment="0" applyProtection="0"/>
    <xf numFmtId="0" fontId="19" fillId="17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19" fillId="47" borderId="0" applyNumberFormat="0" applyBorder="0" applyAlignment="0" applyProtection="0"/>
    <xf numFmtId="0" fontId="4" fillId="46" borderId="0" applyNumberFormat="0" applyBorder="0" applyAlignment="0" applyProtection="0"/>
    <xf numFmtId="0" fontId="20" fillId="3" borderId="0" applyNumberFormat="0" applyBorder="0" applyAlignment="0" applyProtection="0"/>
    <xf numFmtId="0" fontId="22" fillId="2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32" fillId="11" borderId="0" applyNumberFormat="0" applyBorder="0" applyAlignment="0" applyProtection="0"/>
    <xf numFmtId="0" fontId="21" fillId="23" borderId="0" applyNumberFormat="0" applyBorder="0" applyAlignment="0" applyProtection="0"/>
    <xf numFmtId="0" fontId="4" fillId="46" borderId="0" applyNumberFormat="0" applyBorder="0" applyAlignment="0" applyProtection="0"/>
    <xf numFmtId="0" fontId="19" fillId="17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19" fillId="47" borderId="0" applyNumberFormat="0" applyBorder="0" applyAlignment="0" applyProtection="0"/>
    <xf numFmtId="0" fontId="4" fillId="5" borderId="0" applyNumberFormat="0" applyBorder="0" applyAlignment="0" applyProtection="0"/>
    <xf numFmtId="0" fontId="22" fillId="7" borderId="0" applyNumberFormat="0" applyBorder="0" applyAlignment="0" applyProtection="0"/>
    <xf numFmtId="0" fontId="25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19" fillId="4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10" borderId="0" applyNumberFormat="0" applyBorder="0" applyAlignment="0" applyProtection="0"/>
    <xf numFmtId="0" fontId="21" fillId="19" borderId="0" applyNumberFormat="0" applyBorder="0" applyAlignment="0" applyProtection="0"/>
    <xf numFmtId="0" fontId="55" fillId="5" borderId="3" applyNumberFormat="0" applyAlignment="0" applyProtection="0"/>
    <xf numFmtId="0" fontId="25" fillId="16" borderId="0" applyNumberFormat="0" applyBorder="0" applyAlignment="0" applyProtection="0"/>
    <xf numFmtId="0" fontId="45" fillId="11" borderId="0" applyNumberFormat="0" applyBorder="0" applyAlignment="0" applyProtection="0"/>
    <xf numFmtId="0" fontId="4" fillId="10" borderId="0" applyNumberFormat="0" applyBorder="0" applyAlignment="0" applyProtection="0"/>
    <xf numFmtId="0" fontId="25" fillId="16" borderId="0" applyNumberFormat="0" applyBorder="0" applyAlignment="0" applyProtection="0"/>
    <xf numFmtId="0" fontId="4" fillId="22" borderId="0" applyNumberFormat="0" applyBorder="0" applyAlignment="0" applyProtection="0"/>
    <xf numFmtId="0" fontId="44" fillId="25" borderId="3" applyNumberFormat="0" applyAlignment="0" applyProtection="0"/>
    <xf numFmtId="0" fontId="25" fillId="23" borderId="0" applyNumberFormat="0" applyBorder="0" applyAlignment="0" applyProtection="0"/>
    <xf numFmtId="0" fontId="45" fillId="11" borderId="0" applyNumberFormat="0" applyBorder="0" applyAlignment="0" applyProtection="0"/>
    <xf numFmtId="0" fontId="4" fillId="22" borderId="0" applyNumberFormat="0" applyBorder="0" applyAlignment="0" applyProtection="0"/>
    <xf numFmtId="0" fontId="21" fillId="13" borderId="0" applyNumberFormat="0" applyBorder="0" applyAlignment="0" applyProtection="0"/>
    <xf numFmtId="0" fontId="25" fillId="23" borderId="0" applyNumberFormat="0" applyBorder="0" applyAlignment="0" applyProtection="0"/>
    <xf numFmtId="0" fontId="20" fillId="21" borderId="0" applyNumberFormat="0" applyBorder="0" applyAlignment="0" applyProtection="0"/>
    <xf numFmtId="0" fontId="38" fillId="22" borderId="0" applyNumberFormat="0" applyBorder="0" applyAlignment="0" applyProtection="0"/>
    <xf numFmtId="0" fontId="4" fillId="11" borderId="0" applyNumberFormat="0" applyBorder="0" applyAlignment="0" applyProtection="0"/>
    <xf numFmtId="0" fontId="44" fillId="25" borderId="3" applyNumberFormat="0" applyAlignment="0" applyProtection="0"/>
    <xf numFmtId="0" fontId="25" fillId="19" borderId="0" applyNumberFormat="0" applyBorder="0" applyAlignment="0" applyProtection="0"/>
    <xf numFmtId="0" fontId="45" fillId="11" borderId="0" applyNumberFormat="0" applyBorder="0" applyAlignment="0" applyProtection="0"/>
    <xf numFmtId="0" fontId="4" fillId="16" borderId="0" applyNumberFormat="0" applyBorder="0" applyAlignment="0" applyProtection="0"/>
    <xf numFmtId="0" fontId="44" fillId="25" borderId="3" applyNumberFormat="0" applyAlignment="0" applyProtection="0"/>
    <xf numFmtId="0" fontId="4" fillId="16" borderId="0" applyNumberFormat="0" applyBorder="0" applyAlignment="0" applyProtection="0"/>
    <xf numFmtId="0" fontId="44" fillId="25" borderId="3" applyNumberFormat="0" applyAlignment="0" applyProtection="0"/>
    <xf numFmtId="0" fontId="19" fillId="17" borderId="0" applyNumberFormat="0" applyBorder="0" applyAlignment="0" applyProtection="0"/>
    <xf numFmtId="0" fontId="4" fillId="46" borderId="0" applyNumberFormat="0" applyBorder="0" applyAlignment="0" applyProtection="0"/>
    <xf numFmtId="0" fontId="44" fillId="25" borderId="3" applyNumberFormat="0" applyAlignment="0" applyProtection="0"/>
    <xf numFmtId="0" fontId="22" fillId="21" borderId="0" applyNumberFormat="0" applyBorder="0" applyAlignment="0" applyProtection="0"/>
    <xf numFmtId="0" fontId="4" fillId="46" borderId="0" applyNumberFormat="0" applyBorder="0" applyAlignment="0" applyProtection="0"/>
    <xf numFmtId="0" fontId="44" fillId="25" borderId="3" applyNumberFormat="0" applyAlignment="0" applyProtection="0"/>
    <xf numFmtId="0" fontId="22" fillId="21" borderId="0" applyNumberFormat="0" applyBorder="0" applyAlignment="0" applyProtection="0"/>
    <xf numFmtId="0" fontId="19" fillId="17" borderId="0" applyNumberFormat="0" applyBorder="0" applyAlignment="0" applyProtection="0"/>
    <xf numFmtId="0" fontId="4" fillId="5" borderId="0" applyNumberFormat="0" applyBorder="0" applyAlignment="0" applyProtection="0"/>
    <xf numFmtId="0" fontId="44" fillId="25" borderId="3" applyNumberFormat="0" applyAlignment="0" applyProtection="0"/>
    <xf numFmtId="0" fontId="22" fillId="7" borderId="0" applyNumberFormat="0" applyBorder="0" applyAlignment="0" applyProtection="0"/>
    <xf numFmtId="0" fontId="4" fillId="5" borderId="0" applyNumberFormat="0" applyBorder="0" applyAlignment="0" applyProtection="0"/>
    <xf numFmtId="0" fontId="44" fillId="25" borderId="3" applyNumberFormat="0" applyAlignment="0" applyProtection="0"/>
    <xf numFmtId="0" fontId="56" fillId="0" borderId="16" applyNumberFormat="0" applyFill="0" applyAlignment="0" applyProtection="0"/>
    <xf numFmtId="0" fontId="22" fillId="7" borderId="0" applyNumberFormat="0" applyBorder="0" applyAlignment="0" applyProtection="0"/>
    <xf numFmtId="0" fontId="4" fillId="5" borderId="0" applyNumberFormat="0" applyBorder="0" applyAlignment="0" applyProtection="0"/>
    <xf numFmtId="0" fontId="44" fillId="25" borderId="3" applyNumberFormat="0" applyAlignment="0" applyProtection="0"/>
    <xf numFmtId="0" fontId="22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4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0" fillId="25" borderId="0" applyNumberFormat="0" applyBorder="0" applyAlignment="0" applyProtection="0"/>
    <xf numFmtId="0" fontId="21" fillId="13" borderId="0" applyNumberFormat="0" applyBorder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5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10" borderId="0" applyNumberFormat="0" applyBorder="0" applyAlignment="0" applyProtection="0"/>
    <xf numFmtId="0" fontId="21" fillId="13" borderId="0" applyNumberFormat="0" applyBorder="0" applyAlignment="0" applyProtection="0"/>
    <xf numFmtId="0" fontId="20" fillId="25" borderId="0" applyNumberFormat="0" applyBorder="0" applyAlignment="0" applyProtection="0"/>
    <xf numFmtId="0" fontId="4" fillId="6" borderId="0" applyNumberFormat="0" applyBorder="0" applyAlignment="0" applyProtection="0"/>
    <xf numFmtId="0" fontId="20" fillId="21" borderId="0" applyNumberFormat="0" applyBorder="0" applyAlignment="0" applyProtection="0"/>
    <xf numFmtId="0" fontId="21" fillId="13" borderId="0" applyNumberFormat="0" applyBorder="0" applyAlignment="0" applyProtection="0"/>
    <xf numFmtId="0" fontId="20" fillId="21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27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19" fillId="18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7" fillId="0" borderId="16" applyNumberFormat="0" applyFill="0" applyAlignment="0" applyProtection="0"/>
    <xf numFmtId="0" fontId="21" fillId="5" borderId="0" applyNumberFormat="0" applyBorder="0" applyAlignment="0" applyProtection="0"/>
    <xf numFmtId="0" fontId="27" fillId="22" borderId="0" applyNumberFormat="0" applyBorder="0" applyAlignment="0" applyProtection="0"/>
    <xf numFmtId="0" fontId="21" fillId="5" borderId="0" applyNumberFormat="0" applyBorder="0" applyAlignment="0" applyProtection="0"/>
    <xf numFmtId="0" fontId="38" fillId="2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25" fillId="23" borderId="0" applyNumberFormat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21" fillId="5" borderId="0" applyNumberFormat="0" applyBorder="0" applyAlignment="0" applyProtection="0"/>
    <xf numFmtId="0" fontId="27" fillId="2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21" fillId="5" borderId="0" applyNumberFormat="0" applyBorder="0" applyAlignment="0" applyProtection="0"/>
    <xf numFmtId="0" fontId="45" fillId="11" borderId="0" applyNumberFormat="0" applyBorder="0" applyAlignment="0" applyProtection="0"/>
    <xf numFmtId="0" fontId="4" fillId="19" borderId="0" applyNumberFormat="0" applyBorder="0" applyAlignment="0" applyProtection="0"/>
    <xf numFmtId="0" fontId="21" fillId="5" borderId="0" applyNumberFormat="0" applyBorder="0" applyAlignment="0" applyProtection="0"/>
    <xf numFmtId="0" fontId="20" fillId="3" borderId="0" applyNumberFormat="0" applyBorder="0" applyAlignment="0" applyProtection="0"/>
    <xf numFmtId="0" fontId="25" fillId="6" borderId="0" applyNumberFormat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25" fillId="23" borderId="0" applyNumberFormat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6" borderId="0" applyNumberFormat="0" applyBorder="0" applyAlignment="0" applyProtection="0"/>
    <xf numFmtId="0" fontId="26" fillId="11" borderId="0" applyNumberFormat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58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3" borderId="0" applyNumberFormat="0" applyBorder="0" applyAlignment="0" applyProtection="0"/>
    <xf numFmtId="0" fontId="26" fillId="11" borderId="0" applyNumberFormat="0" applyBorder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25" borderId="0" applyNumberFormat="0" applyBorder="0" applyAlignment="0" applyProtection="0"/>
    <xf numFmtId="0" fontId="20" fillId="10" borderId="0" applyNumberFormat="0" applyBorder="0" applyAlignment="0" applyProtection="0"/>
    <xf numFmtId="0" fontId="25" fillId="6" borderId="0" applyNumberFormat="0" applyBorder="0" applyAlignment="0" applyProtection="0"/>
    <xf numFmtId="0" fontId="21" fillId="10" borderId="0" applyNumberFormat="0" applyBorder="0" applyAlignment="0" applyProtection="0"/>
    <xf numFmtId="0" fontId="26" fillId="11" borderId="0" applyNumberFormat="0" applyBorder="0" applyAlignment="0" applyProtection="0"/>
    <xf numFmtId="0" fontId="21" fillId="10" borderId="0" applyNumberFormat="0" applyBorder="0" applyAlignment="0" applyProtection="0"/>
    <xf numFmtId="0" fontId="20" fillId="18" borderId="0" applyNumberFormat="0" applyBorder="0" applyAlignment="0" applyProtection="0"/>
    <xf numFmtId="0" fontId="25" fillId="6" borderId="0" applyNumberFormat="0" applyBorder="0" applyAlignment="0" applyProtection="0"/>
    <xf numFmtId="0" fontId="26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5" fillId="16" borderId="0" applyNumberFormat="0" applyBorder="0" applyAlignment="0" applyProtection="0"/>
    <xf numFmtId="0" fontId="24" fillId="5" borderId="3" applyNumberFormat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0" fillId="10" borderId="0" applyNumberFormat="0" applyBorder="0" applyAlignment="0" applyProtection="0"/>
    <xf numFmtId="0" fontId="21" fillId="13" borderId="0" applyNumberFormat="0" applyBorder="0" applyAlignment="0" applyProtection="0"/>
    <xf numFmtId="0" fontId="20" fillId="10" borderId="0" applyNumberFormat="0" applyBorder="0" applyAlignment="0" applyProtection="0"/>
    <xf numFmtId="0" fontId="21" fillId="13" borderId="0" applyNumberFormat="0" applyBorder="0" applyAlignment="0" applyProtection="0"/>
    <xf numFmtId="0" fontId="26" fillId="11" borderId="0" applyNumberFormat="0" applyBorder="0" applyAlignment="0" applyProtection="0"/>
    <xf numFmtId="0" fontId="4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19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0" fillId="17" borderId="0" applyNumberFormat="0" applyBorder="0" applyAlignment="0" applyProtection="0"/>
    <xf numFmtId="0" fontId="25" fillId="6" borderId="0" applyNumberFormat="0" applyBorder="0" applyAlignment="0" applyProtection="0"/>
    <xf numFmtId="0" fontId="21" fillId="13" borderId="0" applyNumberFormat="0" applyBorder="0" applyAlignment="0" applyProtection="0"/>
    <xf numFmtId="0" fontId="20" fillId="18" borderId="0" applyNumberFormat="0" applyBorder="0" applyAlignment="0" applyProtection="0"/>
    <xf numFmtId="0" fontId="4" fillId="23" borderId="0" applyNumberFormat="0" applyBorder="0" applyAlignment="0" applyProtection="0"/>
    <xf numFmtId="0" fontId="27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0" fillId="10" borderId="0" applyNumberFormat="0" applyBorder="0" applyAlignment="0" applyProtection="0"/>
    <xf numFmtId="0" fontId="21" fillId="15" borderId="0" applyNumberFormat="0" applyBorder="0" applyAlignment="0" applyProtection="0"/>
    <xf numFmtId="0" fontId="45" fillId="11" borderId="0" applyNumberFormat="0" applyBorder="0" applyAlignment="0" applyProtection="0"/>
    <xf numFmtId="0" fontId="21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6" borderId="0" applyNumberFormat="0" applyBorder="0" applyAlignment="0" applyProtection="0"/>
    <xf numFmtId="0" fontId="19" fillId="21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0" applyNumberFormat="0" applyBorder="0" applyAlignment="0" applyProtection="0"/>
    <xf numFmtId="0" fontId="21" fillId="15" borderId="0" applyNumberFormat="0" applyBorder="0" applyAlignment="0" applyProtection="0"/>
    <xf numFmtId="0" fontId="45" fillId="11" borderId="0" applyNumberFormat="0" applyBorder="0" applyAlignment="0" applyProtection="0"/>
    <xf numFmtId="0" fontId="21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39" fillId="22" borderId="0" applyNumberFormat="0" applyBorder="0" applyAlignment="0" applyProtection="0"/>
    <xf numFmtId="0" fontId="21" fillId="16" borderId="0" applyNumberFormat="0" applyBorder="0" applyAlignment="0" applyProtection="0"/>
    <xf numFmtId="0" fontId="31" fillId="22" borderId="0" applyNumberFormat="0" applyBorder="0" applyAlignment="0" applyProtection="0"/>
    <xf numFmtId="0" fontId="21" fillId="15" borderId="0" applyNumberFormat="0" applyBorder="0" applyAlignment="0" applyProtection="0"/>
    <xf numFmtId="0" fontId="19" fillId="12" borderId="0" applyNumberFormat="0" applyBorder="0" applyAlignment="0" applyProtection="0"/>
    <xf numFmtId="0" fontId="20" fillId="18" borderId="0" applyNumberFormat="0" applyBorder="0" applyAlignment="0" applyProtection="0"/>
    <xf numFmtId="0" fontId="25" fillId="6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21" fillId="5" borderId="0" applyNumberFormat="0" applyBorder="0" applyAlignment="0" applyProtection="0"/>
    <xf numFmtId="0" fontId="25" fillId="23" borderId="0" applyNumberFormat="0" applyBorder="0" applyAlignment="0" applyProtection="0"/>
    <xf numFmtId="0" fontId="21" fillId="5" borderId="0" applyNumberFormat="0" applyBorder="0" applyAlignment="0" applyProtection="0"/>
    <xf numFmtId="0" fontId="19" fillId="18" borderId="0" applyNumberFormat="0" applyBorder="0" applyAlignment="0" applyProtection="0"/>
    <xf numFmtId="0" fontId="21" fillId="5" borderId="0" applyNumberFormat="0" applyBorder="0" applyAlignment="0" applyProtection="0"/>
    <xf numFmtId="0" fontId="38" fillId="22" borderId="0" applyNumberFormat="0" applyBorder="0" applyAlignment="0" applyProtection="0"/>
    <xf numFmtId="0" fontId="19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6" borderId="0" applyNumberFormat="0" applyBorder="0" applyAlignment="0" applyProtection="0"/>
    <xf numFmtId="0" fontId="21" fillId="5" borderId="0" applyNumberFormat="0" applyBorder="0" applyAlignment="0" applyProtection="0"/>
    <xf numFmtId="0" fontId="25" fillId="23" borderId="0" applyNumberFormat="0" applyBorder="0" applyAlignment="0" applyProtection="0"/>
    <xf numFmtId="0" fontId="21" fillId="5" borderId="0" applyNumberFormat="0" applyBorder="0" applyAlignment="0" applyProtection="0"/>
    <xf numFmtId="0" fontId="27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10" borderId="0" applyNumberFormat="0" applyBorder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1" fillId="10" borderId="0" applyNumberFormat="0" applyBorder="0" applyAlignment="0" applyProtection="0"/>
    <xf numFmtId="0" fontId="20" fillId="4" borderId="0" applyNumberFormat="0" applyBorder="0" applyAlignment="0" applyProtection="0"/>
    <xf numFmtId="0" fontId="25" fillId="23" borderId="0" applyNumberFormat="0" applyBorder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3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6" borderId="0" applyNumberFormat="0" applyBorder="0" applyAlignment="0" applyProtection="0"/>
    <xf numFmtId="0" fontId="4" fillId="6" borderId="0" applyNumberFormat="0" applyBorder="0" applyAlignment="0" applyProtection="0"/>
    <xf numFmtId="0" fontId="25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11" borderId="0" applyNumberFormat="0" applyBorder="0" applyAlignment="0" applyProtection="0"/>
    <xf numFmtId="0" fontId="25" fillId="23" borderId="0" applyNumberFormat="0" applyBorder="0" applyAlignment="0" applyProtection="0"/>
    <xf numFmtId="0" fontId="4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7" fillId="0" borderId="5" applyNumberFormat="0" applyFill="0" applyAlignment="0" applyProtection="0"/>
    <xf numFmtId="0" fontId="22" fillId="18" borderId="0" applyNumberFormat="0" applyBorder="0" applyAlignment="0" applyProtection="0"/>
    <xf numFmtId="0" fontId="25" fillId="6" borderId="0" applyNumberFormat="0" applyBorder="0" applyAlignment="0" applyProtection="0"/>
    <xf numFmtId="0" fontId="37" fillId="0" borderId="5" applyNumberFormat="0" applyFill="0" applyAlignment="0" applyProtection="0"/>
    <xf numFmtId="0" fontId="22" fillId="2" borderId="0" applyNumberFormat="0" applyBorder="0" applyAlignment="0" applyProtection="0"/>
    <xf numFmtId="0" fontId="45" fillId="11" borderId="0" applyNumberFormat="0" applyBorder="0" applyAlignment="0" applyProtection="0"/>
    <xf numFmtId="0" fontId="4" fillId="12" borderId="0" applyNumberFormat="0" applyBorder="0" applyAlignment="0" applyProtection="0"/>
    <xf numFmtId="0" fontId="25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25" fillId="12" borderId="0" applyNumberFormat="0" applyBorder="0" applyAlignment="0" applyProtection="0"/>
    <xf numFmtId="0" fontId="19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9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" fillId="12" borderId="0" applyNumberFormat="0" applyBorder="0" applyAlignment="0" applyProtection="0"/>
    <xf numFmtId="0" fontId="25" fillId="12" borderId="0" applyNumberFormat="0" applyBorder="0" applyAlignment="0" applyProtection="0"/>
    <xf numFmtId="0" fontId="45" fillId="11" borderId="0" applyNumberFormat="0" applyBorder="0" applyAlignment="0" applyProtection="0"/>
    <xf numFmtId="0" fontId="4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45" fillId="11" borderId="0" applyNumberFormat="0" applyBorder="0" applyAlignment="0" applyProtection="0"/>
    <xf numFmtId="0" fontId="25" fillId="16" borderId="0" applyNumberFormat="0" applyBorder="0" applyAlignment="0" applyProtection="0"/>
    <xf numFmtId="0" fontId="21" fillId="16" borderId="0" applyNumberFormat="0" applyBorder="0" applyAlignment="0" applyProtection="0"/>
    <xf numFmtId="0" fontId="25" fillId="16" borderId="0" applyNumberFormat="0" applyBorder="0" applyAlignment="0" applyProtection="0"/>
    <xf numFmtId="0" fontId="21" fillId="23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5" borderId="3" applyNumberFormat="0" applyAlignment="0" applyProtection="0"/>
    <xf numFmtId="0" fontId="59" fillId="0" borderId="0">
      <alignment vertical="center"/>
      <protection/>
    </xf>
    <xf numFmtId="0" fontId="21" fillId="19" borderId="0" applyNumberFormat="0" applyBorder="0" applyAlignment="0" applyProtection="0"/>
    <xf numFmtId="0" fontId="4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3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1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9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45" fillId="11" borderId="0" applyNumberFormat="0" applyBorder="0" applyAlignment="0" applyProtection="0"/>
    <xf numFmtId="0" fontId="25" fillId="23" borderId="0" applyNumberFormat="0" applyBorder="0" applyAlignment="0" applyProtection="0"/>
    <xf numFmtId="0" fontId="4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1" fillId="22" borderId="0" applyNumberFormat="0" applyBorder="0" applyAlignment="0" applyProtection="0"/>
    <xf numFmtId="0" fontId="25" fillId="19" borderId="0" applyNumberFormat="0" applyBorder="0" applyAlignment="0" applyProtection="0"/>
    <xf numFmtId="0" fontId="31" fillId="22" borderId="0" applyNumberFormat="0" applyBorder="0" applyAlignment="0" applyProtection="0"/>
    <xf numFmtId="0" fontId="25" fillId="19" borderId="0" applyNumberFormat="0" applyBorder="0" applyAlignment="0" applyProtection="0"/>
    <xf numFmtId="0" fontId="32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" fillId="23" borderId="0" applyNumberFormat="0" applyBorder="0" applyAlignment="0" applyProtection="0"/>
    <xf numFmtId="0" fontId="26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32" fillId="11" borderId="0" applyNumberFormat="0" applyBorder="0" applyAlignment="0" applyProtection="0"/>
    <xf numFmtId="0" fontId="28" fillId="0" borderId="14" applyNumberFormat="0" applyFill="0" applyAlignment="0" applyProtection="0"/>
    <xf numFmtId="0" fontId="21" fillId="23" borderId="0" applyNumberFormat="0" applyBorder="0" applyAlignment="0" applyProtection="0"/>
    <xf numFmtId="0" fontId="26" fillId="11" borderId="0" applyNumberFormat="0" applyBorder="0" applyAlignment="0" applyProtection="0"/>
    <xf numFmtId="0" fontId="28" fillId="0" borderId="14" applyNumberFormat="0" applyFill="0" applyAlignment="0" applyProtection="0"/>
    <xf numFmtId="0" fontId="21" fillId="23" borderId="0" applyNumberFormat="0" applyBorder="0" applyAlignment="0" applyProtection="0"/>
    <xf numFmtId="0" fontId="26" fillId="11" borderId="0" applyNumberFormat="0" applyBorder="0" applyAlignment="0" applyProtection="0"/>
    <xf numFmtId="0" fontId="21" fillId="23" borderId="0" applyNumberFormat="0" applyBorder="0" applyAlignment="0" applyProtection="0"/>
    <xf numFmtId="0" fontId="32" fillId="11" borderId="0" applyNumberFormat="0" applyBorder="0" applyAlignment="0" applyProtection="0"/>
    <xf numFmtId="0" fontId="21" fillId="23" borderId="0" applyNumberFormat="0" applyBorder="0" applyAlignment="0" applyProtection="0"/>
    <xf numFmtId="0" fontId="20" fillId="18" borderId="0" applyNumberFormat="0" applyBorder="0" applyAlignment="0" applyProtection="0"/>
    <xf numFmtId="0" fontId="21" fillId="23" borderId="0" applyNumberFormat="0" applyBorder="0" applyAlignment="0" applyProtection="0"/>
    <xf numFmtId="0" fontId="26" fillId="11" borderId="0" applyNumberFormat="0" applyBorder="0" applyAlignment="0" applyProtection="0"/>
    <xf numFmtId="0" fontId="28" fillId="0" borderId="14" applyNumberFormat="0" applyFill="0" applyAlignment="0" applyProtection="0"/>
    <xf numFmtId="0" fontId="21" fillId="23" borderId="0" applyNumberFormat="0" applyBorder="0" applyAlignment="0" applyProtection="0"/>
    <xf numFmtId="0" fontId="26" fillId="11" borderId="0" applyNumberFormat="0" applyBorder="0" applyAlignment="0" applyProtection="0"/>
    <xf numFmtId="0" fontId="28" fillId="0" borderId="14" applyNumberFormat="0" applyFill="0" applyAlignment="0" applyProtection="0"/>
    <xf numFmtId="0" fontId="21" fillId="23" borderId="0" applyNumberFormat="0" applyBorder="0" applyAlignment="0" applyProtection="0"/>
    <xf numFmtId="0" fontId="26" fillId="11" borderId="0" applyNumberFormat="0" applyBorder="0" applyAlignment="0" applyProtection="0"/>
    <xf numFmtId="0" fontId="21" fillId="23" borderId="0" applyNumberFormat="0" applyBorder="0" applyAlignment="0" applyProtection="0"/>
    <xf numFmtId="0" fontId="32" fillId="11" borderId="0" applyNumberFormat="0" applyBorder="0" applyAlignment="0" applyProtection="0"/>
    <xf numFmtId="0" fontId="31" fillId="22" borderId="0" applyNumberFormat="0" applyBorder="0" applyAlignment="0" applyProtection="0"/>
    <xf numFmtId="0" fontId="46" fillId="0" borderId="14" applyNumberFormat="0" applyFill="0" applyAlignment="0" applyProtection="0"/>
    <xf numFmtId="0" fontId="21" fillId="23" borderId="0" applyNumberFormat="0" applyBorder="0" applyAlignment="0" applyProtection="0"/>
    <xf numFmtId="0" fontId="46" fillId="0" borderId="14" applyNumberFormat="0" applyFill="0" applyAlignment="0" applyProtection="0"/>
    <xf numFmtId="0" fontId="21" fillId="23" borderId="0" applyNumberFormat="0" applyBorder="0" applyAlignment="0" applyProtection="0"/>
    <xf numFmtId="0" fontId="46" fillId="0" borderId="14" applyNumberFormat="0" applyFill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4" borderId="0" applyNumberFormat="0" applyBorder="0" applyAlignment="0" applyProtection="0"/>
    <xf numFmtId="0" fontId="21" fillId="23" borderId="0" applyNumberFormat="0" applyBorder="0" applyAlignment="0" applyProtection="0"/>
    <xf numFmtId="0" fontId="46" fillId="0" borderId="14" applyNumberFormat="0" applyFill="0" applyAlignment="0" applyProtection="0"/>
    <xf numFmtId="0" fontId="21" fillId="23" borderId="0" applyNumberFormat="0" applyBorder="0" applyAlignment="0" applyProtection="0"/>
    <xf numFmtId="0" fontId="46" fillId="0" borderId="14" applyNumberFormat="0" applyFill="0" applyAlignment="0" applyProtection="0"/>
    <xf numFmtId="0" fontId="21" fillId="23" borderId="0" applyNumberFormat="0" applyBorder="0" applyAlignment="0" applyProtection="0"/>
    <xf numFmtId="0" fontId="19" fillId="4" borderId="0" applyNumberFormat="0" applyBorder="0" applyAlignment="0" applyProtection="0"/>
    <xf numFmtId="0" fontId="45" fillId="11" borderId="0" applyNumberFormat="0" applyBorder="0" applyAlignment="0" applyProtection="0"/>
    <xf numFmtId="0" fontId="21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9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5" borderId="0" applyNumberFormat="0" applyBorder="0" applyAlignment="0" applyProtection="0"/>
    <xf numFmtId="0" fontId="19" fillId="4" borderId="0" applyNumberFormat="0" applyBorder="0" applyAlignment="0" applyProtection="0"/>
    <xf numFmtId="0" fontId="21" fillId="23" borderId="0" applyNumberFormat="0" applyBorder="0" applyAlignment="0" applyProtection="0"/>
    <xf numFmtId="0" fontId="19" fillId="4" borderId="0" applyNumberFormat="0" applyBorder="0" applyAlignment="0" applyProtection="0"/>
    <xf numFmtId="0" fontId="46" fillId="0" borderId="14" applyNumberFormat="0" applyFill="0" applyAlignment="0" applyProtection="0"/>
    <xf numFmtId="0" fontId="21" fillId="23" borderId="0" applyNumberFormat="0" applyBorder="0" applyAlignment="0" applyProtection="0"/>
    <xf numFmtId="0" fontId="86" fillId="0" borderId="0">
      <alignment vertical="center"/>
      <protection/>
    </xf>
    <xf numFmtId="0" fontId="21" fillId="23" borderId="0" applyNumberFormat="0" applyBorder="0" applyAlignment="0" applyProtection="0"/>
    <xf numFmtId="0" fontId="46" fillId="0" borderId="14" applyNumberFormat="0" applyFill="0" applyAlignment="0" applyProtection="0"/>
    <xf numFmtId="0" fontId="19" fillId="6" borderId="0" applyNumberFormat="0" applyBorder="0" applyAlignment="0" applyProtection="0"/>
    <xf numFmtId="0" fontId="46" fillId="0" borderId="14" applyNumberFormat="0" applyFill="0" applyAlignment="0" applyProtection="0"/>
    <xf numFmtId="0" fontId="2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25" borderId="0" applyNumberFormat="0" applyBorder="0" applyAlignment="0" applyProtection="0"/>
    <xf numFmtId="0" fontId="21" fillId="5" borderId="0" applyNumberFormat="0" applyBorder="0" applyAlignment="0" applyProtection="0"/>
    <xf numFmtId="0" fontId="19" fillId="4" borderId="0" applyNumberFormat="0" applyBorder="0" applyAlignment="0" applyProtection="0"/>
    <xf numFmtId="0" fontId="31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0" fillId="25" borderId="0" applyNumberFormat="0" applyBorder="0" applyAlignment="0" applyProtection="0"/>
    <xf numFmtId="0" fontId="21" fillId="5" borderId="0" applyNumberFormat="0" applyBorder="0" applyAlignment="0" applyProtection="0"/>
    <xf numFmtId="0" fontId="19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39" fillId="22" borderId="0" applyNumberFormat="0" applyBorder="0" applyAlignment="0" applyProtection="0"/>
    <xf numFmtId="0" fontId="21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1" fillId="22" borderId="0" applyNumberFormat="0" applyBorder="0" applyAlignment="0" applyProtection="0"/>
    <xf numFmtId="0" fontId="21" fillId="10" borderId="0" applyNumberFormat="0" applyBorder="0" applyAlignment="0" applyProtection="0"/>
    <xf numFmtId="0" fontId="26" fillId="11" borderId="0" applyNumberFormat="0" applyBorder="0" applyAlignment="0" applyProtection="0"/>
    <xf numFmtId="0" fontId="31" fillId="22" borderId="0" applyNumberFormat="0" applyBorder="0" applyAlignment="0" applyProtection="0"/>
    <xf numFmtId="0" fontId="21" fillId="10" borderId="0" applyNumberFormat="0" applyBorder="0" applyAlignment="0" applyProtection="0"/>
    <xf numFmtId="0" fontId="3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57" fillId="0" borderId="16" applyNumberFormat="0" applyFill="0" applyAlignment="0" applyProtection="0"/>
    <xf numFmtId="0" fontId="21" fillId="10" borderId="0" applyNumberFormat="0" applyBorder="0" applyAlignment="0" applyProtection="0"/>
    <xf numFmtId="0" fontId="57" fillId="0" borderId="16" applyNumberFormat="0" applyFill="0" applyAlignment="0" applyProtection="0"/>
    <xf numFmtId="0" fontId="21" fillId="10" borderId="0" applyNumberFormat="0" applyBorder="0" applyAlignment="0" applyProtection="0"/>
    <xf numFmtId="0" fontId="56" fillId="0" borderId="16" applyNumberFormat="0" applyFill="0" applyAlignment="0" applyProtection="0"/>
    <xf numFmtId="0" fontId="21" fillId="10" borderId="0" applyNumberFormat="0" applyBorder="0" applyAlignment="0" applyProtection="0"/>
    <xf numFmtId="0" fontId="19" fillId="6" borderId="0" applyNumberFormat="0" applyBorder="0" applyAlignment="0" applyProtection="0"/>
    <xf numFmtId="0" fontId="21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0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0" borderId="0" applyNumberFormat="0" applyBorder="0" applyAlignment="0" applyProtection="0"/>
    <xf numFmtId="0" fontId="21" fillId="16" borderId="0" applyNumberFormat="0" applyBorder="0" applyAlignment="0" applyProtection="0"/>
    <xf numFmtId="0" fontId="20" fillId="10" borderId="0" applyNumberFormat="0" applyBorder="0" applyAlignment="0" applyProtection="0"/>
    <xf numFmtId="0" fontId="21" fillId="16" borderId="0" applyNumberFormat="0" applyBorder="0" applyAlignment="0" applyProtection="0"/>
    <xf numFmtId="0" fontId="31" fillId="22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9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9" fillId="12" borderId="0" applyNumberFormat="0" applyBorder="0" applyAlignment="0" applyProtection="0"/>
    <xf numFmtId="0" fontId="21" fillId="16" borderId="0" applyNumberFormat="0" applyBorder="0" applyAlignment="0" applyProtection="0"/>
    <xf numFmtId="0" fontId="45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9" fillId="12" borderId="0" applyNumberFormat="0" applyBorder="0" applyAlignment="0" applyProtection="0"/>
    <xf numFmtId="0" fontId="26" fillId="11" borderId="0" applyNumberFormat="0" applyBorder="0" applyAlignment="0" applyProtection="0"/>
    <xf numFmtId="0" fontId="21" fillId="1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9" fillId="22" borderId="0" applyNumberFormat="0" applyBorder="0" applyAlignment="0" applyProtection="0"/>
    <xf numFmtId="0" fontId="21" fillId="16" borderId="0" applyNumberFormat="0" applyBorder="0" applyAlignment="0" applyProtection="0"/>
    <xf numFmtId="0" fontId="19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9" fillId="12" borderId="0" applyNumberFormat="0" applyBorder="0" applyAlignment="0" applyProtection="0"/>
    <xf numFmtId="0" fontId="21" fillId="23" borderId="0" applyNumberFormat="0" applyBorder="0" applyAlignment="0" applyProtection="0"/>
    <xf numFmtId="0" fontId="20" fillId="18" borderId="0" applyNumberFormat="0" applyBorder="0" applyAlignment="0" applyProtection="0"/>
    <xf numFmtId="0" fontId="21" fillId="23" borderId="0" applyNumberFormat="0" applyBorder="0" applyAlignment="0" applyProtection="0"/>
    <xf numFmtId="0" fontId="20" fillId="18" borderId="0" applyNumberFormat="0" applyBorder="0" applyAlignment="0" applyProtection="0"/>
    <xf numFmtId="0" fontId="32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2" fillId="11" borderId="0" applyNumberFormat="0" applyBorder="0" applyAlignment="0" applyProtection="0"/>
    <xf numFmtId="0" fontId="20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60" fillId="8" borderId="1" applyNumberFormat="0" applyAlignment="0" applyProtection="0"/>
    <xf numFmtId="0" fontId="21" fillId="23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20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20" fillId="6" borderId="0" applyNumberFormat="0" applyBorder="0" applyAlignment="0" applyProtection="0"/>
    <xf numFmtId="0" fontId="21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23" borderId="0" applyNumberFormat="0" applyBorder="0" applyAlignment="0" applyProtection="0"/>
    <xf numFmtId="0" fontId="26" fillId="11" borderId="0" applyNumberFormat="0" applyBorder="0" applyAlignment="0" applyProtection="0"/>
    <xf numFmtId="0" fontId="21" fillId="23" borderId="0" applyNumberFormat="0" applyBorder="0" applyAlignment="0" applyProtection="0"/>
    <xf numFmtId="0" fontId="20" fillId="6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19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19" fillId="18" borderId="0" applyNumberFormat="0" applyBorder="0" applyAlignment="0" applyProtection="0"/>
    <xf numFmtId="0" fontId="21" fillId="19" borderId="0" applyNumberFormat="0" applyBorder="0" applyAlignment="0" applyProtection="0"/>
    <xf numFmtId="0" fontId="45" fillId="11" borderId="0" applyNumberFormat="0" applyBorder="0" applyAlignment="0" applyProtection="0"/>
    <xf numFmtId="0" fontId="21" fillId="19" borderId="0" applyNumberFormat="0" applyBorder="0" applyAlignment="0" applyProtection="0"/>
    <xf numFmtId="0" fontId="55" fillId="5" borderId="3" applyNumberFormat="0" applyAlignment="0" applyProtection="0"/>
    <xf numFmtId="0" fontId="19" fillId="6" borderId="0" applyNumberFormat="0" applyBorder="0" applyAlignment="0" applyProtection="0"/>
    <xf numFmtId="0" fontId="21" fillId="19" borderId="0" applyNumberFormat="0" applyBorder="0" applyAlignment="0" applyProtection="0"/>
    <xf numFmtId="0" fontId="55" fillId="5" borderId="3" applyNumberFormat="0" applyAlignment="0" applyProtection="0"/>
    <xf numFmtId="0" fontId="19" fillId="18" borderId="0" applyNumberFormat="0" applyBorder="0" applyAlignment="0" applyProtection="0"/>
    <xf numFmtId="0" fontId="21" fillId="19" borderId="0" applyNumberFormat="0" applyBorder="0" applyAlignment="0" applyProtection="0"/>
    <xf numFmtId="0" fontId="55" fillId="5" borderId="3" applyNumberFormat="0" applyAlignment="0" applyProtection="0"/>
    <xf numFmtId="0" fontId="19" fillId="12" borderId="0" applyNumberFormat="0" applyBorder="0" applyAlignment="0" applyProtection="0"/>
    <xf numFmtId="0" fontId="21" fillId="19" borderId="0" applyNumberFormat="0" applyBorder="0" applyAlignment="0" applyProtection="0"/>
    <xf numFmtId="0" fontId="24" fillId="5" borderId="3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6" fillId="11" borderId="0" applyNumberFormat="0" applyBorder="0" applyAlignment="0" applyProtection="0"/>
    <xf numFmtId="0" fontId="20" fillId="10" borderId="0" applyNumberFormat="0" applyBorder="0" applyAlignment="0" applyProtection="0"/>
    <xf numFmtId="0" fontId="21" fillId="19" borderId="0" applyNumberFormat="0" applyBorder="0" applyAlignment="0" applyProtection="0"/>
    <xf numFmtId="0" fontId="19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18" borderId="0" applyNumberFormat="0" applyBorder="0" applyAlignment="0" applyProtection="0"/>
    <xf numFmtId="0" fontId="21" fillId="19" borderId="0" applyNumberFormat="0" applyBorder="0" applyAlignment="0" applyProtection="0"/>
    <xf numFmtId="0" fontId="19" fillId="17" borderId="0" applyNumberFormat="0" applyBorder="0" applyAlignment="0" applyProtection="0"/>
    <xf numFmtId="0" fontId="21" fillId="19" borderId="0" applyNumberFormat="0" applyBorder="0" applyAlignment="0" applyProtection="0"/>
    <xf numFmtId="0" fontId="24" fillId="5" borderId="3" applyNumberFormat="0" applyAlignment="0" applyProtection="0"/>
    <xf numFmtId="0" fontId="21" fillId="19" borderId="0" applyNumberFormat="0" applyBorder="0" applyAlignment="0" applyProtection="0"/>
    <xf numFmtId="0" fontId="24" fillId="5" borderId="3" applyNumberFormat="0" applyAlignment="0" applyProtection="0"/>
    <xf numFmtId="0" fontId="2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4" borderId="0" applyNumberFormat="0" applyBorder="0" applyAlignment="0" applyProtection="0"/>
    <xf numFmtId="0" fontId="22" fillId="6" borderId="0" applyNumberFormat="0" applyBorder="0" applyAlignment="0" applyProtection="0"/>
    <xf numFmtId="0" fontId="20" fillId="21" borderId="0" applyNumberFormat="0" applyBorder="0" applyAlignment="0" applyProtection="0"/>
    <xf numFmtId="0" fontId="0" fillId="49" borderId="17" applyNumberFormat="0" applyFont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2" fillId="12" borderId="0" applyNumberFormat="0" applyBorder="0" applyAlignment="0" applyProtection="0"/>
    <xf numFmtId="0" fontId="20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48" fillId="0" borderId="18" applyNumberFormat="0" applyFill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1" fillId="22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9" fillId="22" borderId="0" applyNumberFormat="0" applyBorder="0" applyAlignment="0" applyProtection="0"/>
    <xf numFmtId="0" fontId="22" fillId="4" borderId="0" applyNumberFormat="0" applyBorder="0" applyAlignment="0" applyProtection="0"/>
    <xf numFmtId="0" fontId="19" fillId="12" borderId="0" applyNumberFormat="0" applyBorder="0" applyAlignment="0" applyProtection="0"/>
    <xf numFmtId="0" fontId="22" fillId="17" borderId="0" applyNumberFormat="0" applyBorder="0" applyAlignment="0" applyProtection="0"/>
    <xf numFmtId="0" fontId="20" fillId="21" borderId="0" applyNumberFormat="0" applyBorder="0" applyAlignment="0" applyProtection="0"/>
    <xf numFmtId="0" fontId="19" fillId="17" borderId="0" applyNumberFormat="0" applyBorder="0" applyAlignment="0" applyProtection="0"/>
    <xf numFmtId="0" fontId="20" fillId="21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8" fillId="22" borderId="0" applyNumberFormat="0" applyBorder="0" applyAlignment="0" applyProtection="0"/>
    <xf numFmtId="0" fontId="19" fillId="17" borderId="0" applyNumberFormat="0" applyBorder="0" applyAlignment="0" applyProtection="0"/>
    <xf numFmtId="0" fontId="38" fillId="22" borderId="0" applyNumberFormat="0" applyBorder="0" applyAlignment="0" applyProtection="0"/>
    <xf numFmtId="0" fontId="19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4" fillId="5" borderId="3" applyNumberFormat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5" borderId="3" applyNumberFormat="0" applyAlignment="0" applyProtection="0"/>
    <xf numFmtId="0" fontId="19" fillId="18" borderId="0" applyNumberFormat="0" applyBorder="0" applyAlignment="0" applyProtection="0"/>
    <xf numFmtId="0" fontId="20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21" borderId="0" applyNumberFormat="0" applyBorder="0" applyAlignment="0" applyProtection="0"/>
    <xf numFmtId="0" fontId="24" fillId="5" borderId="3" applyNumberForma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1" borderId="0" applyNumberFormat="0" applyBorder="0" applyAlignment="0" applyProtection="0"/>
    <xf numFmtId="0" fontId="19" fillId="2" borderId="0" applyNumberFormat="0" applyBorder="0" applyAlignment="0" applyProtection="0"/>
    <xf numFmtId="0" fontId="38" fillId="22" borderId="0" applyNumberFormat="0" applyBorder="0" applyAlignment="0" applyProtection="0"/>
    <xf numFmtId="0" fontId="19" fillId="2" borderId="0" applyNumberFormat="0" applyBorder="0" applyAlignment="0" applyProtection="0"/>
    <xf numFmtId="0" fontId="38" fillId="22" borderId="0" applyNumberFormat="0" applyBorder="0" applyAlignment="0" applyProtection="0"/>
    <xf numFmtId="0" fontId="19" fillId="2" borderId="0" applyNumberFormat="0" applyBorder="0" applyAlignment="0" applyProtection="0"/>
    <xf numFmtId="0" fontId="20" fillId="21" borderId="0" applyNumberFormat="0" applyBorder="0" applyAlignment="0" applyProtection="0"/>
    <xf numFmtId="0" fontId="24" fillId="5" borderId="3" applyNumberFormat="0" applyAlignment="0" applyProtection="0"/>
    <xf numFmtId="0" fontId="20" fillId="6" borderId="0" applyNumberFormat="0" applyBorder="0" applyAlignment="0" applyProtection="0"/>
    <xf numFmtId="0" fontId="22" fillId="4" borderId="0" applyNumberFormat="0" applyBorder="0" applyAlignment="0" applyProtection="0"/>
    <xf numFmtId="0" fontId="20" fillId="6" borderId="0" applyNumberFormat="0" applyBorder="0" applyAlignment="0" applyProtection="0"/>
    <xf numFmtId="0" fontId="22" fillId="4" borderId="0" applyNumberFormat="0" applyBorder="0" applyAlignment="0" applyProtection="0"/>
    <xf numFmtId="0" fontId="20" fillId="10" borderId="0" applyNumberFormat="0" applyBorder="0" applyAlignment="0" applyProtection="0"/>
    <xf numFmtId="0" fontId="22" fillId="6" borderId="0" applyNumberFormat="0" applyBorder="0" applyAlignment="0" applyProtection="0"/>
    <xf numFmtId="0" fontId="20" fillId="10" borderId="0" applyNumberFormat="0" applyBorder="0" applyAlignment="0" applyProtection="0"/>
    <xf numFmtId="0" fontId="22" fillId="6" borderId="0" applyNumberFormat="0" applyBorder="0" applyAlignment="0" applyProtection="0"/>
    <xf numFmtId="0" fontId="20" fillId="10" borderId="0" applyNumberFormat="0" applyBorder="0" applyAlignment="0" applyProtection="0"/>
    <xf numFmtId="0" fontId="22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0" fillId="25" borderId="0" applyNumberFormat="0" applyBorder="0" applyAlignment="0" applyProtection="0"/>
    <xf numFmtId="0" fontId="22" fillId="12" borderId="0" applyNumberFormat="0" applyBorder="0" applyAlignment="0" applyProtection="0"/>
    <xf numFmtId="0" fontId="20" fillId="25" borderId="0" applyNumberFormat="0" applyBorder="0" applyAlignment="0" applyProtection="0"/>
    <xf numFmtId="0" fontId="22" fillId="12" borderId="0" applyNumberFormat="0" applyBorder="0" applyAlignment="0" applyProtection="0"/>
    <xf numFmtId="0" fontId="20" fillId="25" borderId="0" applyNumberFormat="0" applyBorder="0" applyAlignment="0" applyProtection="0"/>
    <xf numFmtId="0" fontId="22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22" fillId="17" borderId="0" applyNumberFormat="0" applyBorder="0" applyAlignment="0" applyProtection="0"/>
    <xf numFmtId="0" fontId="61" fillId="0" borderId="5" applyNumberFormat="0" applyFill="0" applyAlignment="0" applyProtection="0"/>
    <xf numFmtId="0" fontId="20" fillId="18" borderId="0" applyNumberFormat="0" applyBorder="0" applyAlignment="0" applyProtection="0"/>
    <xf numFmtId="0" fontId="22" fillId="17" borderId="0" applyNumberFormat="0" applyBorder="0" applyAlignment="0" applyProtection="0"/>
    <xf numFmtId="0" fontId="61" fillId="0" borderId="5" applyNumberFormat="0" applyFill="0" applyAlignment="0" applyProtection="0"/>
    <xf numFmtId="0" fontId="20" fillId="18" borderId="0" applyNumberFormat="0" applyBorder="0" applyAlignment="0" applyProtection="0"/>
    <xf numFmtId="0" fontId="22" fillId="17" borderId="0" applyNumberFormat="0" applyBorder="0" applyAlignment="0" applyProtection="0"/>
    <xf numFmtId="0" fontId="20" fillId="18" borderId="0" applyNumberFormat="0" applyBorder="0" applyAlignment="0" applyProtection="0"/>
    <xf numFmtId="0" fontId="22" fillId="17" borderId="0" applyNumberFormat="0" applyBorder="0" applyAlignment="0" applyProtection="0"/>
    <xf numFmtId="0" fontId="37" fillId="0" borderId="5" applyNumberFormat="0" applyFill="0" applyAlignment="0" applyProtection="0"/>
    <xf numFmtId="0" fontId="20" fillId="5" borderId="0" applyNumberFormat="0" applyBorder="0" applyAlignment="0" applyProtection="0"/>
    <xf numFmtId="0" fontId="22" fillId="18" borderId="0" applyNumberFormat="0" applyBorder="0" applyAlignment="0" applyProtection="0"/>
    <xf numFmtId="0" fontId="20" fillId="5" borderId="0" applyNumberFormat="0" applyBorder="0" applyAlignment="0" applyProtection="0"/>
    <xf numFmtId="0" fontId="22" fillId="18" borderId="0" applyNumberFormat="0" applyBorder="0" applyAlignment="0" applyProtection="0"/>
    <xf numFmtId="0" fontId="20" fillId="5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5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22" borderId="0" applyNumberFormat="0" applyBorder="0" applyAlignment="0" applyProtection="0"/>
    <xf numFmtId="0" fontId="23" fillId="8" borderId="1" applyNumberFormat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6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18" borderId="0" applyNumberFormat="0" applyBorder="0" applyAlignment="0" applyProtection="0"/>
    <xf numFmtId="0" fontId="20" fillId="6" borderId="0" applyNumberFormat="0" applyBorder="0" applyAlignment="0" applyProtection="0"/>
    <xf numFmtId="0" fontId="42" fillId="25" borderId="11" applyNumberFormat="0" applyAlignment="0" applyProtection="0"/>
    <xf numFmtId="0" fontId="20" fillId="6" borderId="0" applyNumberFormat="0" applyBorder="0" applyAlignment="0" applyProtection="0"/>
    <xf numFmtId="0" fontId="23" fillId="8" borderId="1" applyNumberFormat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42" fillId="25" borderId="11" applyNumberFormat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2" fillId="25" borderId="11" applyNumberFormat="0" applyAlignment="0" applyProtection="0"/>
    <xf numFmtId="0" fontId="20" fillId="6" borderId="0" applyNumberFormat="0" applyBorder="0" applyAlignment="0" applyProtection="0"/>
    <xf numFmtId="0" fontId="42" fillId="25" borderId="11" applyNumberFormat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38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48" borderId="0" applyNumberFormat="0" applyBorder="0" applyAlignment="0" applyProtection="0"/>
    <xf numFmtId="0" fontId="20" fillId="10" borderId="0" applyNumberFormat="0" applyBorder="0" applyAlignment="0" applyProtection="0"/>
    <xf numFmtId="0" fontId="19" fillId="4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2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48" borderId="0" applyNumberFormat="0" applyBorder="0" applyAlignment="0" applyProtection="0"/>
    <xf numFmtId="0" fontId="20" fillId="10" borderId="0" applyNumberFormat="0" applyBorder="0" applyAlignment="0" applyProtection="0"/>
    <xf numFmtId="0" fontId="19" fillId="48" borderId="0" applyNumberFormat="0" applyBorder="0" applyAlignment="0" applyProtection="0"/>
    <xf numFmtId="0" fontId="20" fillId="10" borderId="0" applyNumberFormat="0" applyBorder="0" applyAlignment="0" applyProtection="0"/>
    <xf numFmtId="0" fontId="19" fillId="48" borderId="0" applyNumberFormat="0" applyBorder="0" applyAlignment="0" applyProtection="0"/>
    <xf numFmtId="0" fontId="20" fillId="10" borderId="0" applyNumberFormat="0" applyBorder="0" applyAlignment="0" applyProtection="0"/>
    <xf numFmtId="0" fontId="62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1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62" fillId="33" borderId="0" applyNumberFormat="0" applyBorder="0" applyAlignment="0" applyProtection="0"/>
    <xf numFmtId="0" fontId="37" fillId="0" borderId="5" applyNumberFormat="0" applyFill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6" fillId="11" borderId="0" applyNumberFormat="0" applyBorder="0" applyAlignment="0" applyProtection="0"/>
    <xf numFmtId="0" fontId="20" fillId="18" borderId="0" applyNumberFormat="0" applyBorder="0" applyAlignment="0" applyProtection="0"/>
    <xf numFmtId="0" fontId="26" fillId="11" borderId="0" applyNumberFormat="0" applyBorder="0" applyAlignment="0" applyProtection="0"/>
    <xf numFmtId="0" fontId="20" fillId="18" borderId="0" applyNumberFormat="0" applyBorder="0" applyAlignment="0" applyProtection="0"/>
    <xf numFmtId="0" fontId="26" fillId="11" borderId="0" applyNumberFormat="0" applyBorder="0" applyAlignment="0" applyProtection="0"/>
    <xf numFmtId="0" fontId="20" fillId="18" borderId="0" applyNumberFormat="0" applyBorder="0" applyAlignment="0" applyProtection="0"/>
    <xf numFmtId="0" fontId="38" fillId="22" borderId="0" applyNumberFormat="0" applyBorder="0" applyAlignment="0" applyProtection="0"/>
    <xf numFmtId="0" fontId="20" fillId="18" borderId="0" applyNumberFormat="0" applyBorder="0" applyAlignment="0" applyProtection="0"/>
    <xf numFmtId="0" fontId="38" fillId="22" borderId="0" applyNumberFormat="0" applyBorder="0" applyAlignment="0" applyProtection="0"/>
    <xf numFmtId="0" fontId="26" fillId="11" borderId="0" applyNumberFormat="0" applyBorder="0" applyAlignment="0" applyProtection="0"/>
    <xf numFmtId="0" fontId="20" fillId="18" borderId="0" applyNumberFormat="0" applyBorder="0" applyAlignment="0" applyProtection="0"/>
    <xf numFmtId="0" fontId="38" fillId="22" borderId="0" applyNumberFormat="0" applyBorder="0" applyAlignment="0" applyProtection="0"/>
    <xf numFmtId="0" fontId="26" fillId="11" borderId="0" applyNumberFormat="0" applyBorder="0" applyAlignment="0" applyProtection="0"/>
    <xf numFmtId="0" fontId="63" fillId="25" borderId="3" applyNumberFormat="0" applyAlignment="0" applyProtection="0"/>
    <xf numFmtId="0" fontId="61" fillId="0" borderId="5" applyNumberFormat="0" applyFill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6" fillId="11" borderId="0" applyNumberFormat="0" applyBorder="0" applyAlignment="0" applyProtection="0"/>
    <xf numFmtId="0" fontId="63" fillId="25" borderId="3" applyNumberFormat="0" applyAlignment="0" applyProtection="0"/>
    <xf numFmtId="0" fontId="20" fillId="18" borderId="0" applyNumberFormat="0" applyBorder="0" applyAlignment="0" applyProtection="0"/>
    <xf numFmtId="0" fontId="61" fillId="0" borderId="5" applyNumberFormat="0" applyFill="0" applyAlignment="0" applyProtection="0"/>
    <xf numFmtId="0" fontId="20" fillId="1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8" fillId="2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19" fillId="21" borderId="0" applyNumberFormat="0" applyBorder="0" applyAlignment="0" applyProtection="0"/>
    <xf numFmtId="0" fontId="42" fillId="25" borderId="11" applyNumberFormat="0" applyAlignment="0" applyProtection="0"/>
    <xf numFmtId="0" fontId="20" fillId="5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8" borderId="1" applyNumberFormat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20" fillId="17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20" fillId="17" borderId="0" applyNumberFormat="0" applyBorder="0" applyAlignment="0" applyProtection="0"/>
    <xf numFmtId="0" fontId="37" fillId="0" borderId="5" applyNumberFormat="0" applyFill="0" applyAlignment="0" applyProtection="0"/>
    <xf numFmtId="0" fontId="20" fillId="17" borderId="0" applyNumberFormat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6" fillId="0" borderId="16" applyNumberFormat="0" applyFill="0" applyAlignment="0" applyProtection="0"/>
    <xf numFmtId="0" fontId="39" fillId="22" borderId="0" applyNumberFormat="0" applyBorder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45" fillId="11" borderId="0" applyNumberFormat="0" applyBorder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39" fillId="22" borderId="0" applyNumberFormat="0" applyBorder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20" fillId="18" borderId="0" applyNumberFormat="0" applyBorder="0" applyAlignment="0" applyProtection="0"/>
    <xf numFmtId="0" fontId="56" fillId="0" borderId="16" applyNumberFormat="0" applyFill="0" applyAlignment="0" applyProtection="0"/>
    <xf numFmtId="0" fontId="31" fillId="22" borderId="0" applyNumberFormat="0" applyBorder="0" applyAlignment="0" applyProtection="0"/>
    <xf numFmtId="0" fontId="23" fillId="8" borderId="1" applyNumberFormat="0" applyAlignment="0" applyProtection="0"/>
    <xf numFmtId="0" fontId="56" fillId="0" borderId="16" applyNumberFormat="0" applyFill="0" applyAlignment="0" applyProtection="0"/>
    <xf numFmtId="0" fontId="23" fillId="8" borderId="1" applyNumberFormat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31" fillId="22" borderId="0" applyNumberFormat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20" fillId="6" borderId="0" applyNumberFormat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20" fillId="17" borderId="0" applyNumberFormat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22" fillId="47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8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6" fillId="11" borderId="0" applyNumberFormat="0" applyBorder="0" applyAlignment="0" applyProtection="0"/>
    <xf numFmtId="0" fontId="38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0" fillId="21" borderId="0" applyNumberFormat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0" fillId="10" borderId="0" applyNumberFormat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2" borderId="0" applyNumberFormat="0" applyBorder="0" applyAlignment="0" applyProtection="0"/>
    <xf numFmtId="0" fontId="64" fillId="0" borderId="18" applyNumberFormat="0" applyFill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48" fillId="0" borderId="18" applyNumberFormat="0" applyFill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6" fillId="11" borderId="0" applyNumberFormat="0" applyBorder="0" applyAlignment="0" applyProtection="0"/>
    <xf numFmtId="0" fontId="38" fillId="22" borderId="0" applyNumberFormat="0" applyBorder="0" applyAlignment="0" applyProtection="0"/>
    <xf numFmtId="0" fontId="26" fillId="1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1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4" fillId="0" borderId="15" applyNumberFormat="0" applyFill="0" applyAlignment="0" applyProtection="0"/>
    <xf numFmtId="0" fontId="38" fillId="22" borderId="0" applyNumberFormat="0" applyBorder="0" applyAlignment="0" applyProtection="0"/>
    <xf numFmtId="0" fontId="31" fillId="22" borderId="0" applyNumberFormat="0" applyBorder="0" applyAlignment="0" applyProtection="0"/>
    <xf numFmtId="0" fontId="38" fillId="22" borderId="0" applyNumberFormat="0" applyBorder="0" applyAlignment="0" applyProtection="0"/>
    <xf numFmtId="0" fontId="20" fillId="18" borderId="0" applyNumberFormat="0" applyBorder="0" applyAlignment="0" applyProtection="0"/>
    <xf numFmtId="0" fontId="38" fillId="22" borderId="0" applyNumberFormat="0" applyBorder="0" applyAlignment="0" applyProtection="0"/>
    <xf numFmtId="0" fontId="54" fillId="0" borderId="15" applyNumberFormat="0" applyFill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65" fillId="25" borderId="11" applyNumberFormat="0" applyAlignment="0" applyProtection="0"/>
    <xf numFmtId="0" fontId="31" fillId="22" borderId="0" applyNumberFormat="0" applyBorder="0" applyAlignment="0" applyProtection="0"/>
    <xf numFmtId="0" fontId="65" fillId="25" borderId="11" applyNumberFormat="0" applyAlignment="0" applyProtection="0"/>
    <xf numFmtId="0" fontId="31" fillId="22" borderId="0" applyNumberFormat="0" applyBorder="0" applyAlignment="0" applyProtection="0"/>
    <xf numFmtId="0" fontId="39" fillId="22" borderId="0" applyNumberFormat="0" applyBorder="0" applyAlignment="0" applyProtection="0"/>
    <xf numFmtId="0" fontId="19" fillId="48" borderId="0" applyNumberFormat="0" applyBorder="0" applyAlignment="0" applyProtection="0"/>
    <xf numFmtId="0" fontId="31" fillId="22" borderId="0" applyNumberFormat="0" applyBorder="0" applyAlignment="0" applyProtection="0"/>
    <xf numFmtId="0" fontId="19" fillId="4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9" fillId="48" borderId="0" applyNumberFormat="0" applyBorder="0" applyAlignment="0" applyProtection="0"/>
    <xf numFmtId="0" fontId="31" fillId="22" borderId="0" applyNumberFormat="0" applyBorder="0" applyAlignment="0" applyProtection="0"/>
    <xf numFmtId="0" fontId="27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7" fillId="0" borderId="0">
      <alignment/>
      <protection/>
    </xf>
    <xf numFmtId="0" fontId="31" fillId="22" borderId="0" applyNumberFormat="0" applyBorder="0" applyAlignment="0" applyProtection="0"/>
    <xf numFmtId="0" fontId="17" fillId="0" borderId="0">
      <alignment/>
      <protection/>
    </xf>
    <xf numFmtId="0" fontId="31" fillId="22" borderId="0" applyNumberFormat="0" applyBorder="0" applyAlignment="0" applyProtection="0"/>
    <xf numFmtId="0" fontId="17" fillId="0" borderId="0">
      <alignment/>
      <protection/>
    </xf>
    <xf numFmtId="0" fontId="31" fillId="22" borderId="0" applyNumberFormat="0" applyBorder="0" applyAlignment="0" applyProtection="0"/>
    <xf numFmtId="0" fontId="39" fillId="22" borderId="0" applyNumberFormat="0" applyBorder="0" applyAlignment="0" applyProtection="0"/>
    <xf numFmtId="0" fontId="20" fillId="3" borderId="0" applyNumberFormat="0" applyBorder="0" applyAlignment="0" applyProtection="0"/>
    <xf numFmtId="0" fontId="39" fillId="22" borderId="0" applyNumberFormat="0" applyBorder="0" applyAlignment="0" applyProtection="0"/>
    <xf numFmtId="0" fontId="20" fillId="3" borderId="0" applyNumberFormat="0" applyBorder="0" applyAlignment="0" applyProtection="0"/>
    <xf numFmtId="0" fontId="39" fillId="2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9" fillId="22" borderId="0" applyNumberFormat="0" applyBorder="0" applyAlignment="0" applyProtection="0"/>
    <xf numFmtId="0" fontId="26" fillId="1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5" fillId="25" borderId="11" applyNumberFormat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9" fillId="18" borderId="0" applyNumberFormat="0" applyBorder="0" applyAlignment="0" applyProtection="0"/>
    <xf numFmtId="0" fontId="39" fillId="22" borderId="0" applyNumberFormat="0" applyBorder="0" applyAlignment="0" applyProtection="0"/>
    <xf numFmtId="0" fontId="1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20" fillId="18" borderId="0" applyNumberFormat="0" applyBorder="0" applyAlignment="0" applyProtection="0"/>
    <xf numFmtId="0" fontId="39" fillId="22" borderId="0" applyNumberFormat="0" applyBorder="0" applyAlignment="0" applyProtection="0"/>
    <xf numFmtId="0" fontId="23" fillId="8" borderId="1" applyNumberFormat="0" applyAlignment="0" applyProtection="0"/>
    <xf numFmtId="0" fontId="39" fillId="22" borderId="0" applyNumberFormat="0" applyBorder="0" applyAlignment="0" applyProtection="0"/>
    <xf numFmtId="0" fontId="20" fillId="17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8" fillId="0" borderId="18" applyNumberFormat="0" applyFill="0" applyAlignment="0" applyProtection="0"/>
    <xf numFmtId="0" fontId="39" fillId="22" borderId="0" applyNumberFormat="0" applyBorder="0" applyAlignment="0" applyProtection="0"/>
    <xf numFmtId="0" fontId="48" fillId="0" borderId="18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26" fillId="1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0" fillId="10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66" fillId="0" borderId="15" applyNumberFormat="0" applyFill="0" applyAlignment="0" applyProtection="0"/>
    <xf numFmtId="0" fontId="58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3" fillId="8" borderId="1" applyNumberFormat="0" applyAlignment="0" applyProtection="0"/>
    <xf numFmtId="0" fontId="31" fillId="22" borderId="0" applyNumberFormat="0" applyBorder="0" applyAlignment="0" applyProtection="0"/>
    <xf numFmtId="0" fontId="19" fillId="1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" fillId="3" borderId="0" applyNumberFormat="0" applyBorder="0" applyAlignment="0" applyProtection="0"/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86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20" fillId="18" borderId="0" applyNumberFormat="0" applyBorder="0" applyAlignment="0" applyProtection="0"/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7" borderId="0" applyNumberFormat="0" applyBorder="0" applyAlignment="0" applyProtection="0"/>
    <xf numFmtId="0" fontId="0" fillId="0" borderId="0">
      <alignment/>
      <protection/>
    </xf>
    <xf numFmtId="0" fontId="42" fillId="25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19" fillId="47" borderId="0" applyNumberFormat="0" applyBorder="0" applyAlignment="0" applyProtection="0"/>
    <xf numFmtId="0" fontId="50" fillId="3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5" borderId="3" applyNumberFormat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24" fillId="5" borderId="3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48" fillId="0" borderId="18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6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3" fillId="8" borderId="1" applyNumberFormat="0" applyAlignment="0" applyProtection="0"/>
    <xf numFmtId="0" fontId="20" fillId="18" borderId="0" applyNumberFormat="0" applyBorder="0" applyAlignment="0" applyProtection="0"/>
    <xf numFmtId="0" fontId="23" fillId="8" borderId="1" applyNumberFormat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45" fillId="11" borderId="0" applyNumberFormat="0" applyBorder="0" applyAlignment="0" applyProtection="0"/>
    <xf numFmtId="0" fontId="20" fillId="18" borderId="0" applyNumberFormat="0" applyBorder="0" applyAlignment="0" applyProtection="0"/>
    <xf numFmtId="0" fontId="23" fillId="8" borderId="1" applyNumberFormat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2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2" fillId="11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2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63" fillId="25" borderId="3" applyNumberFormat="0" applyAlignment="0" applyProtection="0"/>
    <xf numFmtId="0" fontId="26" fillId="11" borderId="0" applyNumberFormat="0" applyBorder="0" applyAlignment="0" applyProtection="0"/>
    <xf numFmtId="0" fontId="19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63" fillId="25" borderId="3" applyNumberFormat="0" applyAlignment="0" applyProtection="0"/>
    <xf numFmtId="0" fontId="26" fillId="11" borderId="0" applyNumberFormat="0" applyBorder="0" applyAlignment="0" applyProtection="0"/>
    <xf numFmtId="0" fontId="19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2" fillId="11" borderId="0" applyNumberFormat="0" applyBorder="0" applyAlignment="0" applyProtection="0"/>
    <xf numFmtId="0" fontId="50" fillId="33" borderId="0" applyNumberFormat="0" applyBorder="0" applyAlignment="0" applyProtection="0"/>
    <xf numFmtId="0" fontId="32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9" fillId="47" borderId="0" applyNumberFormat="0" applyBorder="0" applyAlignment="0" applyProtection="0"/>
    <xf numFmtId="0" fontId="50" fillId="33" borderId="0" applyNumberFormat="0" applyBorder="0" applyAlignment="0" applyProtection="0"/>
    <xf numFmtId="0" fontId="45" fillId="11" borderId="0" applyNumberFormat="0" applyBorder="0" applyAlignment="0" applyProtection="0"/>
    <xf numFmtId="0" fontId="32" fillId="11" borderId="0" applyNumberFormat="0" applyBorder="0" applyAlignment="0" applyProtection="0"/>
    <xf numFmtId="0" fontId="19" fillId="47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65" fillId="25" borderId="11" applyNumberFormat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9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32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0" fillId="33" borderId="0" applyNumberFormat="0" applyBorder="0" applyAlignment="0" applyProtection="0"/>
    <xf numFmtId="0" fontId="32" fillId="11" borderId="0" applyNumberFormat="0" applyBorder="0" applyAlignment="0" applyProtection="0"/>
    <xf numFmtId="0" fontId="48" fillId="0" borderId="18" applyNumberFormat="0" applyFill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0" fillId="8" borderId="1" applyNumberFormat="0" applyAlignment="0" applyProtection="0"/>
    <xf numFmtId="0" fontId="64" fillId="0" borderId="18" applyNumberFormat="0" applyFill="0" applyAlignment="0" applyProtection="0"/>
    <xf numFmtId="0" fontId="60" fillId="8" borderId="1" applyNumberFormat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63" fillId="25" borderId="3" applyNumberFormat="0" applyAlignment="0" applyProtection="0"/>
    <xf numFmtId="0" fontId="19" fillId="21" borderId="0" applyNumberFormat="0" applyBorder="0" applyAlignment="0" applyProtection="0"/>
    <xf numFmtId="0" fontId="44" fillId="25" borderId="3" applyNumberFormat="0" applyAlignment="0" applyProtection="0"/>
    <xf numFmtId="0" fontId="22" fillId="47" borderId="0" applyNumberFormat="0" applyBorder="0" applyAlignment="0" applyProtection="0"/>
    <xf numFmtId="0" fontId="60" fillId="8" borderId="1" applyNumberFormat="0" applyAlignment="0" applyProtection="0"/>
    <xf numFmtId="0" fontId="60" fillId="8" borderId="1" applyNumberFormat="0" applyAlignment="0" applyProtection="0"/>
    <xf numFmtId="0" fontId="53" fillId="0" borderId="0" applyNumberFormat="0" applyFill="0" applyBorder="0" applyAlignment="0" applyProtection="0"/>
    <xf numFmtId="0" fontId="23" fillId="8" borderId="1" applyNumberFormat="0" applyAlignment="0" applyProtection="0"/>
    <xf numFmtId="0" fontId="23" fillId="8" borderId="1" applyNumberFormat="0" applyAlignment="0" applyProtection="0"/>
    <xf numFmtId="0" fontId="23" fillId="8" borderId="1" applyNumberFormat="0" applyAlignment="0" applyProtection="0"/>
    <xf numFmtId="0" fontId="23" fillId="8" borderId="1" applyNumberFormat="0" applyAlignment="0" applyProtection="0"/>
    <xf numFmtId="0" fontId="23" fillId="8" borderId="1" applyNumberFormat="0" applyAlignment="0" applyProtection="0"/>
    <xf numFmtId="0" fontId="23" fillId="8" borderId="1" applyNumberFormat="0" applyAlignment="0" applyProtection="0"/>
    <xf numFmtId="0" fontId="23" fillId="8" borderId="1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43" fontId="0" fillId="0" borderId="0" applyFont="0" applyFill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2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50" fillId="3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50" fillId="3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50" fillId="3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2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65" fillId="25" borderId="11" applyNumberFormat="0" applyAlignment="0" applyProtection="0"/>
    <xf numFmtId="0" fontId="42" fillId="25" borderId="11" applyNumberFormat="0" applyAlignment="0" applyProtection="0"/>
    <xf numFmtId="0" fontId="42" fillId="25" borderId="11" applyNumberFormat="0" applyAlignment="0" applyProtection="0"/>
    <xf numFmtId="0" fontId="42" fillId="25" borderId="11" applyNumberFormat="0" applyAlignment="0" applyProtection="0"/>
    <xf numFmtId="0" fontId="42" fillId="25" borderId="11" applyNumberFormat="0" applyAlignment="0" applyProtection="0"/>
    <xf numFmtId="0" fontId="42" fillId="25" borderId="11" applyNumberFormat="0" applyAlignment="0" applyProtection="0"/>
    <xf numFmtId="0" fontId="42" fillId="25" borderId="11" applyNumberFormat="0" applyAlignment="0" applyProtection="0"/>
    <xf numFmtId="0" fontId="42" fillId="25" borderId="11" applyNumberFormat="0" applyAlignment="0" applyProtection="0"/>
    <xf numFmtId="0" fontId="42" fillId="25" borderId="11" applyNumberFormat="0" applyAlignment="0" applyProtection="0"/>
    <xf numFmtId="0" fontId="42" fillId="25" borderId="11" applyNumberFormat="0" applyAlignment="0" applyProtection="0"/>
    <xf numFmtId="0" fontId="42" fillId="25" borderId="11" applyNumberFormat="0" applyAlignment="0" applyProtection="0"/>
    <xf numFmtId="0" fontId="55" fillId="5" borderId="3" applyNumberFormat="0" applyAlignment="0" applyProtection="0"/>
    <xf numFmtId="0" fontId="24" fillId="5" borderId="3" applyNumberFormat="0" applyAlignment="0" applyProtection="0"/>
    <xf numFmtId="0" fontId="24" fillId="5" borderId="3" applyNumberFormat="0" applyAlignment="0" applyProtection="0"/>
    <xf numFmtId="0" fontId="0" fillId="49" borderId="17" applyNumberFormat="0" applyFont="0" applyAlignment="0" applyProtection="0"/>
    <xf numFmtId="0" fontId="24" fillId="5" borderId="3" applyNumberFormat="0" applyAlignment="0" applyProtection="0"/>
    <xf numFmtId="0" fontId="24" fillId="5" borderId="3" applyNumberFormat="0" applyAlignment="0" applyProtection="0"/>
    <xf numFmtId="0" fontId="24" fillId="5" borderId="3" applyNumberFormat="0" applyAlignment="0" applyProtection="0"/>
    <xf numFmtId="0" fontId="24" fillId="5" borderId="3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50" borderId="0" xfId="0" applyFill="1" applyAlignment="1">
      <alignment vertical="center"/>
    </xf>
    <xf numFmtId="0" fontId="2" fillId="50" borderId="0" xfId="0" applyFont="1" applyFill="1" applyAlignment="1">
      <alignment horizontal="left" vertical="center" wrapText="1"/>
    </xf>
    <xf numFmtId="0" fontId="3" fillId="50" borderId="0" xfId="0" applyFont="1" applyFill="1" applyBorder="1" applyAlignment="1">
      <alignment horizontal="center" vertical="center" wrapText="1"/>
    </xf>
    <xf numFmtId="0" fontId="87" fillId="50" borderId="0" xfId="0" applyFont="1" applyFill="1" applyAlignment="1">
      <alignment vertical="center"/>
    </xf>
    <xf numFmtId="0" fontId="88" fillId="50" borderId="0" xfId="0" applyFont="1" applyFill="1" applyAlignment="1">
      <alignment horizontal="right" vertical="center"/>
    </xf>
    <xf numFmtId="0" fontId="89" fillId="50" borderId="19" xfId="0" applyFont="1" applyFill="1" applyBorder="1" applyAlignment="1">
      <alignment horizontal="center" vertical="center" wrapText="1"/>
    </xf>
    <xf numFmtId="0" fontId="7" fillId="50" borderId="19" xfId="0" applyNumberFormat="1" applyFont="1" applyFill="1" applyBorder="1" applyAlignment="1" applyProtection="1">
      <alignment horizontal="left" vertical="center"/>
      <protection/>
    </xf>
    <xf numFmtId="3" fontId="90" fillId="50" borderId="19" xfId="0" applyNumberFormat="1" applyFont="1" applyFill="1" applyBorder="1" applyAlignment="1">
      <alignment horizontal="center" vertical="center" wrapText="1"/>
    </xf>
    <xf numFmtId="0" fontId="1" fillId="50" borderId="0" xfId="0" applyFont="1" applyFill="1" applyAlignment="1">
      <alignment horizontal="left" vertical="center" wrapText="1"/>
    </xf>
    <xf numFmtId="0" fontId="0" fillId="50" borderId="0" xfId="1669" applyFill="1">
      <alignment/>
      <protection/>
    </xf>
    <xf numFmtId="0" fontId="0" fillId="50" borderId="0" xfId="1669" applyFill="1" applyAlignment="1">
      <alignment wrapText="1"/>
      <protection/>
    </xf>
    <xf numFmtId="0" fontId="2" fillId="50" borderId="0" xfId="0" applyFont="1" applyFill="1" applyAlignment="1">
      <alignment vertical="center"/>
    </xf>
    <xf numFmtId="0" fontId="8" fillId="50" borderId="0" xfId="1669" applyFont="1" applyFill="1" applyAlignment="1">
      <alignment horizontal="right"/>
      <protection/>
    </xf>
    <xf numFmtId="0" fontId="9" fillId="50" borderId="0" xfId="1669" applyFont="1" applyFill="1" applyAlignment="1">
      <alignment horizontal="center"/>
      <protection/>
    </xf>
    <xf numFmtId="0" fontId="0" fillId="50" borderId="0" xfId="1669" applyFill="1" applyAlignment="1">
      <alignment/>
      <protection/>
    </xf>
    <xf numFmtId="0" fontId="10" fillId="50" borderId="0" xfId="0" applyFont="1" applyFill="1" applyAlignment="1">
      <alignment horizontal="center" vertical="center"/>
    </xf>
    <xf numFmtId="0" fontId="11" fillId="50" borderId="20" xfId="0" applyFont="1" applyFill="1" applyBorder="1" applyAlignment="1">
      <alignment horizontal="right" vertical="center"/>
    </xf>
    <xf numFmtId="0" fontId="12" fillId="50" borderId="21" xfId="1669" applyFont="1" applyFill="1" applyBorder="1" applyAlignment="1">
      <alignment horizontal="center" vertical="center"/>
      <protection/>
    </xf>
    <xf numFmtId="0" fontId="12" fillId="50" borderId="22" xfId="1669" applyFont="1" applyFill="1" applyBorder="1" applyAlignment="1">
      <alignment horizontal="center" vertical="center"/>
      <protection/>
    </xf>
    <xf numFmtId="0" fontId="12" fillId="50" borderId="23" xfId="1669" applyFont="1" applyFill="1" applyBorder="1" applyAlignment="1">
      <alignment horizontal="center" vertical="center"/>
      <protection/>
    </xf>
    <xf numFmtId="0" fontId="12" fillId="50" borderId="21" xfId="1669" applyFont="1" applyFill="1" applyBorder="1" applyAlignment="1">
      <alignment horizontal="center" vertical="center" wrapText="1"/>
      <protection/>
    </xf>
    <xf numFmtId="0" fontId="12" fillId="50" borderId="22" xfId="1669" applyFont="1" applyFill="1" applyBorder="1" applyAlignment="1">
      <alignment horizontal="center" vertical="center" wrapText="1"/>
      <protection/>
    </xf>
    <xf numFmtId="0" fontId="12" fillId="50" borderId="23" xfId="1669" applyFont="1" applyFill="1" applyBorder="1" applyAlignment="1">
      <alignment horizontal="center" vertical="center" wrapText="1"/>
      <protection/>
    </xf>
    <xf numFmtId="0" fontId="12" fillId="50" borderId="19" xfId="1669" applyFont="1" applyFill="1" applyBorder="1" applyAlignment="1">
      <alignment horizontal="center" vertical="center"/>
      <protection/>
    </xf>
    <xf numFmtId="0" fontId="12" fillId="50" borderId="19" xfId="1669" applyFont="1" applyFill="1" applyBorder="1" applyAlignment="1">
      <alignment horizontal="center" vertical="center" wrapText="1"/>
      <protection/>
    </xf>
    <xf numFmtId="176" fontId="7" fillId="50" borderId="19" xfId="0" applyNumberFormat="1" applyFont="1" applyFill="1" applyBorder="1" applyAlignment="1" applyProtection="1">
      <alignment horizontal="left" vertical="center"/>
      <protection/>
    </xf>
    <xf numFmtId="177" fontId="7" fillId="50" borderId="19" xfId="1669" applyNumberFormat="1" applyFont="1" applyFill="1" applyBorder="1" applyAlignment="1">
      <alignment horizontal="center" wrapText="1"/>
      <protection/>
    </xf>
    <xf numFmtId="177" fontId="7" fillId="50" borderId="19" xfId="1669" applyNumberFormat="1" applyFont="1" applyFill="1" applyBorder="1" applyAlignment="1">
      <alignment horizontal="center" vertical="center"/>
      <protection/>
    </xf>
    <xf numFmtId="3" fontId="7" fillId="50" borderId="19" xfId="1669" applyNumberFormat="1" applyFont="1" applyFill="1" applyBorder="1" applyAlignment="1" applyProtection="1">
      <alignment vertical="center"/>
      <protection/>
    </xf>
    <xf numFmtId="178" fontId="7" fillId="50" borderId="19" xfId="1669" applyNumberFormat="1" applyFont="1" applyFill="1" applyBorder="1" applyAlignment="1">
      <alignment horizontal="center" vertical="center"/>
      <protection/>
    </xf>
    <xf numFmtId="179" fontId="7" fillId="50" borderId="19" xfId="1669" applyNumberFormat="1" applyFont="1" applyFill="1" applyBorder="1" applyAlignment="1">
      <alignment horizontal="center" vertical="center"/>
      <protection/>
    </xf>
    <xf numFmtId="176" fontId="7" fillId="50" borderId="19" xfId="0" applyNumberFormat="1" applyFont="1" applyFill="1" applyBorder="1" applyAlignment="1" applyProtection="1">
      <alignment horizontal="center" vertical="center"/>
      <protection/>
    </xf>
    <xf numFmtId="0" fontId="13" fillId="50" borderId="0" xfId="1669" applyFont="1" applyFill="1" applyAlignment="1">
      <alignment/>
      <protection/>
    </xf>
    <xf numFmtId="0" fontId="7" fillId="50" borderId="20" xfId="0" applyFont="1" applyFill="1" applyBorder="1" applyAlignment="1">
      <alignment horizontal="right" vertical="center"/>
    </xf>
    <xf numFmtId="0" fontId="12" fillId="50" borderId="21" xfId="0" applyFont="1" applyFill="1" applyBorder="1" applyAlignment="1">
      <alignment horizontal="center" vertical="center"/>
    </xf>
    <xf numFmtId="0" fontId="12" fillId="50" borderId="22" xfId="0" applyFont="1" applyFill="1" applyBorder="1" applyAlignment="1">
      <alignment horizontal="center" vertical="center"/>
    </xf>
    <xf numFmtId="0" fontId="12" fillId="50" borderId="23" xfId="0" applyFont="1" applyFill="1" applyBorder="1" applyAlignment="1">
      <alignment horizontal="center" vertical="center"/>
    </xf>
    <xf numFmtId="0" fontId="12" fillId="50" borderId="19" xfId="0" applyFont="1" applyFill="1" applyBorder="1" applyAlignment="1">
      <alignment horizontal="center" vertical="center"/>
    </xf>
    <xf numFmtId="0" fontId="14" fillId="50" borderId="19" xfId="0" applyFont="1" applyFill="1" applyBorder="1" applyAlignment="1">
      <alignment horizontal="left" vertical="center" wrapText="1"/>
    </xf>
    <xf numFmtId="3" fontId="7" fillId="50" borderId="19" xfId="0" applyNumberFormat="1" applyFont="1" applyFill="1" applyBorder="1" applyAlignment="1">
      <alignment horizontal="center" vertical="center"/>
    </xf>
    <xf numFmtId="0" fontId="14" fillId="50" borderId="19" xfId="0" applyFont="1" applyFill="1" applyBorder="1" applyAlignment="1">
      <alignment horizontal="left" vertical="center"/>
    </xf>
    <xf numFmtId="0" fontId="6" fillId="50" borderId="19" xfId="0" applyFont="1" applyFill="1" applyBorder="1" applyAlignment="1">
      <alignment horizontal="left" vertical="center" wrapText="1"/>
    </xf>
    <xf numFmtId="0" fontId="7" fillId="50" borderId="19" xfId="0" applyFont="1" applyFill="1" applyBorder="1" applyAlignment="1">
      <alignment horizontal="left" vertical="center"/>
    </xf>
    <xf numFmtId="0" fontId="7" fillId="50" borderId="19" xfId="0" applyFont="1" applyFill="1" applyBorder="1" applyAlignment="1">
      <alignment horizontal="left" vertical="center" wrapText="1"/>
    </xf>
    <xf numFmtId="0" fontId="0" fillId="50" borderId="19" xfId="0" applyFont="1" applyFill="1" applyBorder="1" applyAlignment="1">
      <alignment horizontal="left" vertical="center"/>
    </xf>
    <xf numFmtId="0" fontId="7" fillId="50" borderId="19" xfId="0" applyFont="1" applyFill="1" applyBorder="1" applyAlignment="1">
      <alignment horizontal="center" vertical="center"/>
    </xf>
    <xf numFmtId="0" fontId="7" fillId="50" borderId="19" xfId="0" applyFont="1" applyFill="1" applyBorder="1" applyAlignment="1">
      <alignment horizontal="justify" vertical="center" wrapText="1"/>
    </xf>
    <xf numFmtId="0" fontId="15" fillId="50" borderId="19" xfId="0" applyFont="1" applyFill="1" applyBorder="1" applyAlignment="1">
      <alignment horizontal="justify" vertical="center" wrapText="1"/>
    </xf>
    <xf numFmtId="0" fontId="6" fillId="50" borderId="19" xfId="0" applyFont="1" applyFill="1" applyBorder="1" applyAlignment="1">
      <alignment horizontal="left" vertical="center"/>
    </xf>
    <xf numFmtId="0" fontId="6" fillId="50" borderId="19" xfId="0" applyFont="1" applyFill="1" applyBorder="1" applyAlignment="1">
      <alignment horizontal="center" vertical="center"/>
    </xf>
    <xf numFmtId="3" fontId="7" fillId="50" borderId="0" xfId="0" applyNumberFormat="1" applyFont="1" applyFill="1" applyBorder="1" applyAlignment="1">
      <alignment horizontal="center" vertical="center"/>
    </xf>
    <xf numFmtId="0" fontId="0" fillId="50" borderId="0" xfId="0" applyFont="1" applyFill="1" applyAlignment="1">
      <alignment vertical="center"/>
    </xf>
    <xf numFmtId="0" fontId="16" fillId="50" borderId="20" xfId="0" applyFont="1" applyFill="1" applyBorder="1" applyAlignment="1">
      <alignment horizontal="right" vertical="center"/>
    </xf>
    <xf numFmtId="0" fontId="91" fillId="50" borderId="19" xfId="0" applyFont="1" applyFill="1" applyBorder="1" applyAlignment="1">
      <alignment horizontal="center" vertical="center"/>
    </xf>
    <xf numFmtId="0" fontId="91" fillId="50" borderId="24" xfId="0" applyFont="1" applyFill="1" applyBorder="1" applyAlignment="1">
      <alignment horizontal="center" vertical="center" wrapText="1" shrinkToFit="1"/>
    </xf>
    <xf numFmtId="0" fontId="91" fillId="50" borderId="19" xfId="0" applyFont="1" applyFill="1" applyBorder="1" applyAlignment="1">
      <alignment horizontal="center" vertical="center" shrinkToFit="1"/>
    </xf>
    <xf numFmtId="0" fontId="91" fillId="50" borderId="25" xfId="0" applyFont="1" applyFill="1" applyBorder="1" applyAlignment="1">
      <alignment horizontal="center" vertical="center" wrapText="1" shrinkToFit="1"/>
    </xf>
    <xf numFmtId="0" fontId="91" fillId="50" borderId="26" xfId="0" applyFont="1" applyFill="1" applyBorder="1" applyAlignment="1">
      <alignment horizontal="center" vertical="center" shrinkToFit="1"/>
    </xf>
    <xf numFmtId="0" fontId="91" fillId="50" borderId="27" xfId="0" applyFont="1" applyFill="1" applyBorder="1" applyAlignment="1">
      <alignment horizontal="center" vertical="center" shrinkToFit="1"/>
    </xf>
    <xf numFmtId="0" fontId="91" fillId="50" borderId="28" xfId="0" applyFont="1" applyFill="1" applyBorder="1" applyAlignment="1">
      <alignment horizontal="center" vertical="center" shrinkToFit="1"/>
    </xf>
    <xf numFmtId="0" fontId="91" fillId="50" borderId="29" xfId="0" applyFont="1" applyFill="1" applyBorder="1" applyAlignment="1">
      <alignment horizontal="center" vertical="center" wrapText="1" shrinkToFit="1"/>
    </xf>
    <xf numFmtId="0" fontId="90" fillId="50" borderId="19" xfId="0" applyFont="1" applyFill="1" applyBorder="1" applyAlignment="1">
      <alignment horizontal="center" vertical="center" wrapText="1" shrinkToFit="1"/>
    </xf>
    <xf numFmtId="0" fontId="91" fillId="50" borderId="19" xfId="0" applyNumberFormat="1" applyFont="1" applyFill="1" applyBorder="1" applyAlignment="1">
      <alignment horizontal="center" vertical="center" shrinkToFit="1"/>
    </xf>
    <xf numFmtId="177" fontId="91" fillId="50" borderId="19" xfId="0" applyNumberFormat="1" applyFont="1" applyFill="1" applyBorder="1" applyAlignment="1">
      <alignment horizontal="center" vertical="center"/>
    </xf>
    <xf numFmtId="0" fontId="91" fillId="50" borderId="21" xfId="0" applyFont="1" applyFill="1" applyBorder="1" applyAlignment="1">
      <alignment horizontal="center" vertical="center"/>
    </xf>
    <xf numFmtId="0" fontId="91" fillId="50" borderId="23" xfId="0" applyFont="1" applyFill="1" applyBorder="1" applyAlignment="1">
      <alignment horizontal="center" vertical="center"/>
    </xf>
    <xf numFmtId="0" fontId="90" fillId="50" borderId="0" xfId="0" applyFont="1" applyFill="1" applyBorder="1" applyAlignment="1">
      <alignment horizontal="left" vertical="center"/>
    </xf>
    <xf numFmtId="0" fontId="90" fillId="50" borderId="23" xfId="0" applyFont="1" applyFill="1" applyBorder="1" applyAlignment="1">
      <alignment horizontal="center" vertical="center" wrapText="1" shrinkToFit="1"/>
    </xf>
    <xf numFmtId="180" fontId="91" fillId="50" borderId="19" xfId="0" applyNumberFormat="1" applyFont="1" applyFill="1" applyBorder="1" applyAlignment="1">
      <alignment horizontal="center" vertical="center"/>
    </xf>
    <xf numFmtId="0" fontId="0" fillId="50" borderId="19" xfId="0" applyFont="1" applyFill="1" applyBorder="1" applyAlignment="1">
      <alignment horizontal="center" vertical="center"/>
    </xf>
    <xf numFmtId="0" fontId="0" fillId="50" borderId="19" xfId="0" applyFill="1" applyBorder="1" applyAlignment="1">
      <alignment horizontal="center" vertical="center"/>
    </xf>
    <xf numFmtId="0" fontId="92" fillId="50" borderId="19" xfId="0" applyFont="1" applyFill="1" applyBorder="1" applyAlignment="1">
      <alignment horizontal="center" vertical="center" wrapText="1" shrinkToFit="1"/>
    </xf>
    <xf numFmtId="0" fontId="93" fillId="50" borderId="19" xfId="0" applyFont="1" applyFill="1" applyBorder="1" applyAlignment="1">
      <alignment horizontal="center" vertical="center" wrapText="1" shrinkToFit="1"/>
    </xf>
    <xf numFmtId="0" fontId="91" fillId="50" borderId="19" xfId="0" applyFont="1" applyFill="1" applyBorder="1" applyAlignment="1">
      <alignment horizontal="center" vertical="center" wrapText="1" shrinkToFit="1"/>
    </xf>
    <xf numFmtId="0" fontId="91" fillId="50" borderId="24" xfId="0" applyFont="1" applyFill="1" applyBorder="1" applyAlignment="1">
      <alignment horizontal="center" vertical="center" wrapText="1"/>
    </xf>
    <xf numFmtId="0" fontId="91" fillId="50" borderId="25" xfId="0" applyFont="1" applyFill="1" applyBorder="1" applyAlignment="1">
      <alignment horizontal="center" vertical="center" wrapText="1"/>
    </xf>
    <xf numFmtId="0" fontId="91" fillId="50" borderId="19" xfId="0" applyFont="1" applyFill="1" applyBorder="1" applyAlignment="1">
      <alignment horizontal="center" vertical="center" wrapText="1"/>
    </xf>
    <xf numFmtId="0" fontId="91" fillId="50" borderId="19" xfId="0" applyFont="1" applyFill="1" applyBorder="1" applyAlignment="1">
      <alignment vertical="center" shrinkToFit="1"/>
    </xf>
    <xf numFmtId="177" fontId="91" fillId="50" borderId="19" xfId="0" applyNumberFormat="1" applyFont="1" applyFill="1" applyBorder="1" applyAlignment="1">
      <alignment horizontal="center" vertical="center" shrinkToFit="1"/>
    </xf>
    <xf numFmtId="0" fontId="11" fillId="50" borderId="0" xfId="0" applyFont="1" applyFill="1" applyBorder="1" applyAlignment="1">
      <alignment horizontal="left" vertical="center" shrinkToFit="1"/>
    </xf>
    <xf numFmtId="0" fontId="91" fillId="50" borderId="29" xfId="0" applyFont="1" applyFill="1" applyBorder="1" applyAlignment="1">
      <alignment horizontal="center" vertical="center" wrapText="1"/>
    </xf>
  </cellXfs>
  <cellStyles count="2059">
    <cellStyle name="Normal" xfId="0"/>
    <cellStyle name="Currency [0]" xfId="15"/>
    <cellStyle name="60% - 强调文字颜色 6 6 3" xfId="16"/>
    <cellStyle name="个性色2 2 3 2" xfId="17"/>
    <cellStyle name="Currency" xfId="18"/>
    <cellStyle name="60%-个性色1 2 2" xfId="19"/>
    <cellStyle name="20%-个性色2 2 3 2" xfId="20"/>
    <cellStyle name="60% - 着色 2" xfId="21"/>
    <cellStyle name="强调文字颜色 2 3 2" xfId="22"/>
    <cellStyle name="检查单元格 8 3" xfId="23"/>
    <cellStyle name="输入" xfId="24"/>
    <cellStyle name="20% - 强调文字颜色 1 2" xfId="25"/>
    <cellStyle name="20% - 强调文字颜色 3" xfId="26"/>
    <cellStyle name="60%-个性色2 3" xfId="27"/>
    <cellStyle name="20%-个性色3 2 2 2 2" xfId="28"/>
    <cellStyle name="Comma [0]" xfId="29"/>
    <cellStyle name="40% - 强调文字颜色 3 5 3" xfId="30"/>
    <cellStyle name="20%-个性色4 5 2" xfId="31"/>
    <cellStyle name="好_（方案三）附件1-3：2017年调整预算分科目表 6 3" xfId="32"/>
    <cellStyle name="差" xfId="33"/>
    <cellStyle name="40%-个性色3 6" xfId="34"/>
    <cellStyle name="20%-个性色4 3 2 2" xfId="35"/>
    <cellStyle name="40% - 强调文字颜色 3" xfId="36"/>
    <cellStyle name="20%-个性色5 3 3" xfId="37"/>
    <cellStyle name="Comma" xfId="38"/>
    <cellStyle name="60% - 强调文字颜色 2 4 3" xfId="39"/>
    <cellStyle name="40%-个性色3 2 4" xfId="40"/>
    <cellStyle name="输入 8 2" xfId="41"/>
    <cellStyle name="40%-个性色2 2 3 2" xfId="42"/>
    <cellStyle name="20% - 强调文字颜色 4 6 3" xfId="43"/>
    <cellStyle name="标题 4 2 3 2" xfId="44"/>
    <cellStyle name="60% - 强调文字颜色 3" xfId="45"/>
    <cellStyle name="40%-个性色4 3 2 2" xfId="46"/>
    <cellStyle name="40% - 着色 3 5" xfId="47"/>
    <cellStyle name="Hyperlink" xfId="48"/>
    <cellStyle name="Percent" xfId="49"/>
    <cellStyle name="20%-个性色6 3 2 2" xfId="50"/>
    <cellStyle name="强调文字颜色 4 4 3" xfId="51"/>
    <cellStyle name="Followed Hyperlink" xfId="52"/>
    <cellStyle name="60%-个性色5 3" xfId="53"/>
    <cellStyle name="40% - 强调文字颜色 6 4 2" xfId="54"/>
    <cellStyle name="注释" xfId="55"/>
    <cellStyle name="60% - 强调文字颜色 2 3" xfId="56"/>
    <cellStyle name="个性色1 2 4" xfId="57"/>
    <cellStyle name="20% - 强调文字颜色 4 5" xfId="58"/>
    <cellStyle name="40%-个性色3 2 2 2 2 2" xfId="59"/>
    <cellStyle name="差_P020170310428866449584 (2) 2 2" xfId="60"/>
    <cellStyle name="20%-个性色1 2 4" xfId="61"/>
    <cellStyle name="40% - 强调文字颜色 1 8 3" xfId="62"/>
    <cellStyle name="40% - 着色 3 4" xfId="63"/>
    <cellStyle name="40% - 强调文字颜色 3 9" xfId="64"/>
    <cellStyle name="好_预算科用汇总表（基本支出1123） 2" xfId="65"/>
    <cellStyle name="60% - 强调文字颜色 2" xfId="66"/>
    <cellStyle name="60%-个性色4 2 2" xfId="67"/>
    <cellStyle name="40%-个性色2" xfId="68"/>
    <cellStyle name="标题 4" xfId="69"/>
    <cellStyle name="警告文本" xfId="70"/>
    <cellStyle name="标题" xfId="71"/>
    <cellStyle name="20%-个性色1 2 3 2" xfId="72"/>
    <cellStyle name="20% - 强调文字颜色 4 4 2" xfId="73"/>
    <cellStyle name="解释性文本" xfId="74"/>
    <cellStyle name="标题 1 5 2" xfId="75"/>
    <cellStyle name="60%-个性色4" xfId="76"/>
    <cellStyle name="差_（方案三）附件1-3：2017年调整预算分科目表 6 3" xfId="77"/>
    <cellStyle name="差_2018资本经营预算表(天心区）_2018预算附表1 5 2" xfId="78"/>
    <cellStyle name="40%-个性色4 4 2 2 2" xfId="79"/>
    <cellStyle name="40% - 强调文字颜色 6 7 3" xfId="80"/>
    <cellStyle name="标题 1" xfId="81"/>
    <cellStyle name="标题 2" xfId="82"/>
    <cellStyle name="40% - 强调文字颜色 1 8 2" xfId="83"/>
    <cellStyle name="40% - 着色 3 3" xfId="84"/>
    <cellStyle name="40% - 强调文字颜色 3 8" xfId="85"/>
    <cellStyle name="60% - 强调文字颜色 1" xfId="86"/>
    <cellStyle name="40%-个性色1" xfId="87"/>
    <cellStyle name="标题 3" xfId="88"/>
    <cellStyle name="好_2018预算附表" xfId="89"/>
    <cellStyle name="60% - 强调文字颜色 4" xfId="90"/>
    <cellStyle name="40%-个性色2 2 2 2 2 2" xfId="91"/>
    <cellStyle name="40% - 强调文字颜色 6 6 2" xfId="92"/>
    <cellStyle name="好_2017年市本级一般公共预算支出表（刘、李、叶）(1)" xfId="93"/>
    <cellStyle name="好_2018预算附表1 2" xfId="94"/>
    <cellStyle name="输出" xfId="95"/>
    <cellStyle name="20% - 强调文字颜色 2 4 2" xfId="96"/>
    <cellStyle name="60%-个性色1 4 2 3" xfId="97"/>
    <cellStyle name="60%-个性色5 4 4" xfId="98"/>
    <cellStyle name="好_（方案三）附件1-3：2017年调整预算分科目表 4 3" xfId="99"/>
    <cellStyle name="计算" xfId="100"/>
    <cellStyle name="20%-个性色4 3 2" xfId="101"/>
    <cellStyle name="检查单元格" xfId="102"/>
    <cellStyle name="20% - 强调文字颜色 1 4 3" xfId="103"/>
    <cellStyle name="20% - 着色 1 2" xfId="104"/>
    <cellStyle name="计算 3 2" xfId="105"/>
    <cellStyle name="40% - 强调文字颜色 4 2" xfId="106"/>
    <cellStyle name="好_2018资本经营预算表(天心区） 2 2" xfId="107"/>
    <cellStyle name="60% - 强调文字颜色 2 5 3" xfId="108"/>
    <cellStyle name="20% - 强调文字颜色 6" xfId="109"/>
    <cellStyle name="20% - 强调文字颜色 4 7 3" xfId="110"/>
    <cellStyle name="输出 6" xfId="111"/>
    <cellStyle name="40%-个性色1 4 3 2" xfId="112"/>
    <cellStyle name="强调文字颜色 2" xfId="113"/>
    <cellStyle name="20%-个性色5 2 2 3" xfId="114"/>
    <cellStyle name="60% - 强调文字颜色 1 7 2" xfId="115"/>
    <cellStyle name="标题 4 5 3" xfId="116"/>
    <cellStyle name="差_2018预算附表 4" xfId="117"/>
    <cellStyle name="链接单元格" xfId="118"/>
    <cellStyle name="40% - 强调文字颜色 5 7" xfId="119"/>
    <cellStyle name="40% - 着色 5 2" xfId="120"/>
    <cellStyle name="20% - 着色 3 5" xfId="121"/>
    <cellStyle name="汇总" xfId="122"/>
    <cellStyle name="差_（方案三）附件1-3：2017年调整预算分科目表 4" xfId="123"/>
    <cellStyle name="20% - 强调文字颜色 6 4 3" xfId="124"/>
    <cellStyle name="40% - 强调文字颜色 6 5" xfId="125"/>
    <cellStyle name="20%-个性色4 6" xfId="126"/>
    <cellStyle name="好_（四舍五入）2017年调整预算分科目表 4 2" xfId="127"/>
    <cellStyle name="好" xfId="128"/>
    <cellStyle name="差 2 3 2" xfId="129"/>
    <cellStyle name="20%-个性色3 5 2" xfId="130"/>
    <cellStyle name="40% - 强调文字颜色 2 5 3" xfId="131"/>
    <cellStyle name="个性色4 6" xfId="132"/>
    <cellStyle name="60%-个性色2 2 4" xfId="133"/>
    <cellStyle name="适中" xfId="134"/>
    <cellStyle name="20% - 强调文字颜色 3 3" xfId="135"/>
    <cellStyle name="适中 8" xfId="136"/>
    <cellStyle name="60% - 强调文字颜色 2 5 2" xfId="137"/>
    <cellStyle name="40%-个性色3 3 3" xfId="138"/>
    <cellStyle name="20% - 强调文字颜色 5" xfId="139"/>
    <cellStyle name="60%-个性色6 4 2 3" xfId="140"/>
    <cellStyle name="20% - 强调文字颜色 4 7 2" xfId="141"/>
    <cellStyle name="强调文字颜色 1 5 3" xfId="142"/>
    <cellStyle name="输出 5" xfId="143"/>
    <cellStyle name="强调文字颜色 1" xfId="144"/>
    <cellStyle name="20%-个性色5 2 2 2" xfId="145"/>
    <cellStyle name="好_2018资本经营预算表(天心区） 2 2 3 2" xfId="146"/>
    <cellStyle name="40%-个性色2 5 2" xfId="147"/>
    <cellStyle name="60%-个性色1 6" xfId="148"/>
    <cellStyle name="标题 4 5 2" xfId="149"/>
    <cellStyle name="40% - 强调文字颜色 5 7 3" xfId="150"/>
    <cellStyle name="差_2018资本经营预算表(天心区） 2 2 2 2" xfId="151"/>
    <cellStyle name="20% - 强调文字颜色 1" xfId="152"/>
    <cellStyle name="40% - 强调文字颜色 4 3 2" xfId="153"/>
    <cellStyle name="40% - 强调文字颜色 1" xfId="154"/>
    <cellStyle name="好_2018资本经营预算表(天心区） 2 3 2" xfId="155"/>
    <cellStyle name="40%-个性色3 4" xfId="156"/>
    <cellStyle name="20% - 强调文字颜色 2" xfId="157"/>
    <cellStyle name="20%-个性色5 3 2" xfId="158"/>
    <cellStyle name="40% - 强调文字颜色 2" xfId="159"/>
    <cellStyle name="40%-个性色3 5" xfId="160"/>
    <cellStyle name="20%-个性色3 2 2 2 2 2" xfId="161"/>
    <cellStyle name="个性色5 2 2 4" xfId="162"/>
    <cellStyle name="强调文字颜色 3" xfId="163"/>
    <cellStyle name="20%-个性色5 2 2 4" xfId="164"/>
    <cellStyle name="60% - 强调文字颜色 1 7 3" xfId="165"/>
    <cellStyle name="个性色3 2 2 2 2 2" xfId="166"/>
    <cellStyle name="强调文字颜色 4" xfId="167"/>
    <cellStyle name="40%-个性色3 3 2" xfId="168"/>
    <cellStyle name="20% - 强调文字颜色 4" xfId="169"/>
    <cellStyle name="标题 5 3 2" xfId="170"/>
    <cellStyle name="好_2018资本经营预算表(天心区） 2" xfId="171"/>
    <cellStyle name="40% - 强调文字颜色 4" xfId="172"/>
    <cellStyle name="20% - 着色 1" xfId="173"/>
    <cellStyle name="计算 3" xfId="174"/>
    <cellStyle name="强调文字颜色 1 9" xfId="175"/>
    <cellStyle name="强调文字颜色 5" xfId="176"/>
    <cellStyle name="60% - 强调文字颜色 6 5 2" xfId="177"/>
    <cellStyle name="20%-个性色6 4 3 2" xfId="178"/>
    <cellStyle name="强调文字颜色 5 5 3" xfId="179"/>
    <cellStyle name="好_2018资本经营预算表(天心区） 3" xfId="180"/>
    <cellStyle name="40% - 强调文字颜色 5" xfId="181"/>
    <cellStyle name="20% - 着色 2" xfId="182"/>
    <cellStyle name="计算 4" xfId="183"/>
    <cellStyle name="标题 1 4 2" xfId="184"/>
    <cellStyle name="60% - 强调文字颜色 5" xfId="185"/>
    <cellStyle name="60% - 着色 6 2" xfId="186"/>
    <cellStyle name="40% - 强调文字颜色 6 6 3" xfId="187"/>
    <cellStyle name="好_2018预算附表1 3" xfId="188"/>
    <cellStyle name="强调文字颜色 6" xfId="189"/>
    <cellStyle name="60% - 强调文字颜色 6 5 3" xfId="190"/>
    <cellStyle name="20% - 强调文字颜色 3 3 2" xfId="191"/>
    <cellStyle name="好_2018资本经营预算表(天心区） 4" xfId="192"/>
    <cellStyle name="40% - 强调文字颜色 6" xfId="193"/>
    <cellStyle name="适中 8 2" xfId="194"/>
    <cellStyle name="20% - 着色 3" xfId="195"/>
    <cellStyle name="计算 5" xfId="196"/>
    <cellStyle name="标题 1 4 3" xfId="197"/>
    <cellStyle name="60% - 强调文字颜色 6" xfId="198"/>
    <cellStyle name="60% - 着色 6 3" xfId="199"/>
    <cellStyle name="_ET_STYLE_NoName_00_" xfId="200"/>
    <cellStyle name="20% - 强调文字颜色 1 5" xfId="201"/>
    <cellStyle name="好_表5：天心区2017年建设资金预算 6 2" xfId="202"/>
    <cellStyle name="40% - 强调文字颜色 3 6 3" xfId="203"/>
    <cellStyle name="20% - 强调文字颜色 1 4" xfId="204"/>
    <cellStyle name="40% - 强调文字颜色 3 6 2" xfId="205"/>
    <cellStyle name="20% - 强调文字颜色 1 5 3" xfId="206"/>
    <cellStyle name="20% - 着色 2 2" xfId="207"/>
    <cellStyle name="计算 4 2" xfId="208"/>
    <cellStyle name="40% - 强调文字颜色 5 2" xfId="209"/>
    <cellStyle name="好_2018资本经营预算表(天心区） 3 2" xfId="210"/>
    <cellStyle name="20% - 强调文字颜色 1 6" xfId="211"/>
    <cellStyle name="好_表5：天心区2017年建设资金预算 6 3" xfId="212"/>
    <cellStyle name="40%-个性色5 2 3 2" xfId="213"/>
    <cellStyle name="20% - 强调文字颜色 1 7" xfId="214"/>
    <cellStyle name="20%-个性色6 2 2 2 2" xfId="215"/>
    <cellStyle name="好 4" xfId="216"/>
    <cellStyle name="20% - 强调文字颜色 1 3" xfId="217"/>
    <cellStyle name="好_（方案三）附件1-3：2017年调整预算分科目表" xfId="218"/>
    <cellStyle name="20% - 强调文字颜色 1 6 2" xfId="219"/>
    <cellStyle name="20% - 强调文字颜色 1 6 3" xfId="220"/>
    <cellStyle name="20% - 着色 3 2" xfId="221"/>
    <cellStyle name="计算 5 2" xfId="222"/>
    <cellStyle name="40% - 强调文字颜色 6 2" xfId="223"/>
    <cellStyle name="好 3 3" xfId="224"/>
    <cellStyle name="好_2018资本经营预算表(天心区） 4 2" xfId="225"/>
    <cellStyle name="20% - 强调文字颜色 1 2 2" xfId="226"/>
    <cellStyle name="20% - 强调文字颜色 1 3 2" xfId="227"/>
    <cellStyle name="好_（方案三）附件1-3：2017年调整预算分科目表 2" xfId="228"/>
    <cellStyle name="20% - 强调文字颜色 1 4 2" xfId="229"/>
    <cellStyle name="20% - 强调文字颜色 1 5 2" xfId="230"/>
    <cellStyle name="20% - 强调文字颜色 1 7 2" xfId="231"/>
    <cellStyle name="20%-个性色6 2 2 2 2 2" xfId="232"/>
    <cellStyle name="常规 12" xfId="233"/>
    <cellStyle name="好 4 2" xfId="234"/>
    <cellStyle name="20% - 强调文字颜色 1 7 3" xfId="235"/>
    <cellStyle name="20% - 着色 4 2" xfId="236"/>
    <cellStyle name="计算 6 2" xfId="237"/>
    <cellStyle name="20% - 强调文字颜色 1 8" xfId="238"/>
    <cellStyle name="40%-个性色1 2 2" xfId="239"/>
    <cellStyle name="20%-个性色6 2 2 2 3" xfId="240"/>
    <cellStyle name="标题 3 2 2" xfId="241"/>
    <cellStyle name="好 5" xfId="242"/>
    <cellStyle name="标题 1 8" xfId="243"/>
    <cellStyle name="20% - 强调文字颜色 1 8 2" xfId="244"/>
    <cellStyle name="20% - 着色 5 2" xfId="245"/>
    <cellStyle name="计算 7 2" xfId="246"/>
    <cellStyle name="标题 1 9" xfId="247"/>
    <cellStyle name="20% - 强调文字颜色 1 8 3" xfId="248"/>
    <cellStyle name="着色 1 2" xfId="249"/>
    <cellStyle name="20% - 强调文字颜色 1 9" xfId="250"/>
    <cellStyle name="20% - 强调文字颜色 2 6 2" xfId="251"/>
    <cellStyle name="差_预算科用汇总表（1123） 2 2" xfId="252"/>
    <cellStyle name="20% - 强调文字颜色 2 2" xfId="253"/>
    <cellStyle name="20% - 强调文字颜色 2 2 2" xfId="254"/>
    <cellStyle name="20% - 强调文字颜色 2 3" xfId="255"/>
    <cellStyle name="20% - 强调文字颜色 2 3 2" xfId="256"/>
    <cellStyle name="20% - 强调文字颜色 2 4" xfId="257"/>
    <cellStyle name="40% - 强调文字颜色 3 7 2" xfId="258"/>
    <cellStyle name="差_（四舍五入）2017年调整预算分科目表 7" xfId="259"/>
    <cellStyle name="20% - 强调文字颜色 2 4 3" xfId="260"/>
    <cellStyle name="20% - 强调文字颜色 2 5" xfId="261"/>
    <cellStyle name="好_表5：天心区2017年建设资金预算 7 2" xfId="262"/>
    <cellStyle name="40% - 强调文字颜色 3 7 3" xfId="263"/>
    <cellStyle name="差_（四舍五入）2017年调整预算分科目表 8" xfId="264"/>
    <cellStyle name="40%-个性色5 2 2 4" xfId="265"/>
    <cellStyle name="20% - 强调文字颜色 2 5 2" xfId="266"/>
    <cellStyle name="20% - 强调文字颜色 2 5 3" xfId="267"/>
    <cellStyle name="20% - 强调文字颜色 2 6" xfId="268"/>
    <cellStyle name="差_预算科用汇总表（1123） 2" xfId="269"/>
    <cellStyle name="好_表5：天心区2017年建设资金预算 7 3" xfId="270"/>
    <cellStyle name="20% - 强调文字颜色 2 6 3" xfId="271"/>
    <cellStyle name="20% - 强调文字颜色 2 7" xfId="272"/>
    <cellStyle name="差_预算科用汇总表（1123） 3" xfId="273"/>
    <cellStyle name="20%-个性色6 2 2 3 2" xfId="274"/>
    <cellStyle name="60%-个性色6 2 2 3" xfId="275"/>
    <cellStyle name="20% - 强调文字颜色 2 7 2" xfId="276"/>
    <cellStyle name="差_预算科用汇总表（1123） 3 2" xfId="277"/>
    <cellStyle name="20% - 强调文字颜色 2 9" xfId="278"/>
    <cellStyle name="差_预算科用汇总表（1123） 5" xfId="279"/>
    <cellStyle name="60%-个性色6 2 2 4" xfId="280"/>
    <cellStyle name="20% - 强调文字颜色 2 7 3" xfId="281"/>
    <cellStyle name="60%-个性色6 2 2 2" xfId="282"/>
    <cellStyle name="20% - 强调文字颜色 2 8" xfId="283"/>
    <cellStyle name="差_预算科用汇总表（1123） 4" xfId="284"/>
    <cellStyle name="样式 1" xfId="285"/>
    <cellStyle name="60%-个性色6 2 2 2 2" xfId="286"/>
    <cellStyle name="20% - 强调文字颜色 3 9" xfId="287"/>
    <cellStyle name="20% - 强调文字颜色 2 8 2" xfId="288"/>
    <cellStyle name="60%-个性色6 2 2 2 3" xfId="289"/>
    <cellStyle name="20% - 强调文字颜色 2 8 3" xfId="290"/>
    <cellStyle name="20% - 强调文字颜色 3 2" xfId="291"/>
    <cellStyle name="适中 7" xfId="292"/>
    <cellStyle name="20% - 强调文字颜色 3 2 2" xfId="293"/>
    <cellStyle name="适中 7 2" xfId="294"/>
    <cellStyle name="20% - 强调文字颜色 3 4" xfId="295"/>
    <cellStyle name="适中 9" xfId="296"/>
    <cellStyle name="40% - 强调文字颜色 3 8 2" xfId="297"/>
    <cellStyle name="20% - 强调文字颜色 3 4 2" xfId="298"/>
    <cellStyle name="20% - 强调文字颜色 3 4 3" xfId="299"/>
    <cellStyle name="20% - 强调文字颜色 3 5" xfId="300"/>
    <cellStyle name="40% - 强调文字颜色 3 8 3" xfId="301"/>
    <cellStyle name="20% - 强调文字颜色 3 5 2" xfId="302"/>
    <cellStyle name="20% - 强调文字颜色 3 5 3" xfId="303"/>
    <cellStyle name="差_天心区2016年建设资金预算表" xfId="304"/>
    <cellStyle name="20% - 强调文字颜色 3 6" xfId="305"/>
    <cellStyle name="个性色5 4 2 2 2" xfId="306"/>
    <cellStyle name="60% - 强调文字颜色 1 4" xfId="307"/>
    <cellStyle name="20%-个性色5 4 2 2 2" xfId="308"/>
    <cellStyle name="20% - 强调文字颜色 3 6 2" xfId="309"/>
    <cellStyle name="20% - 强调文字颜色 3 6 3" xfId="310"/>
    <cellStyle name="20% - 强调文字颜色 3 7" xfId="311"/>
    <cellStyle name="20% - 强调文字颜色 3 7 2" xfId="312"/>
    <cellStyle name="20% - 强调文字颜色 3 7 3" xfId="313"/>
    <cellStyle name="60%-个性色6 2 3 2" xfId="314"/>
    <cellStyle name="警告文本 2 3" xfId="315"/>
    <cellStyle name="20% - 强调文字颜色 3 8" xfId="316"/>
    <cellStyle name="20% - 强调文字颜色 3 8 2" xfId="317"/>
    <cellStyle name="20% - 强调文字颜色 3 8 3" xfId="318"/>
    <cellStyle name="40%-个性色3 3 2 2" xfId="319"/>
    <cellStyle name="20% - 强调文字颜色 4 2" xfId="320"/>
    <cellStyle name="20% - 强调文字颜色 4 2 2" xfId="321"/>
    <cellStyle name="20% - 强调文字颜色 4 3" xfId="322"/>
    <cellStyle name="20%-个性色1 2 2" xfId="323"/>
    <cellStyle name="链接单元格 6 3" xfId="324"/>
    <cellStyle name="20% - 强调文字颜色 4 3 2" xfId="325"/>
    <cellStyle name="20%-个性色1 2 2 2" xfId="326"/>
    <cellStyle name="20% - 强调文字颜色 4 4" xfId="327"/>
    <cellStyle name="20%-个性色1 2 3" xfId="328"/>
    <cellStyle name="20% - 强调文字颜色 4 4 3" xfId="329"/>
    <cellStyle name="20%-个性色1" xfId="330"/>
    <cellStyle name="20% - 强调文字颜色 4 5 2" xfId="331"/>
    <cellStyle name="60%-个性色4 2 2 2 2 2" xfId="332"/>
    <cellStyle name="40%-个性色2 2 2 2" xfId="333"/>
    <cellStyle name="20% - 强调文字颜色 4 5 3" xfId="334"/>
    <cellStyle name="标题 4 2 2 2" xfId="335"/>
    <cellStyle name="20% - 强调文字颜色 4 6" xfId="336"/>
    <cellStyle name="20% - 强调文字颜色 4 6 2" xfId="337"/>
    <cellStyle name="强调文字颜色 1 4 3" xfId="338"/>
    <cellStyle name="20% - 强调文字颜色 4 7" xfId="339"/>
    <cellStyle name="20% - 强调文字颜色 4 8" xfId="340"/>
    <cellStyle name="20% - 强调文字颜色 4 8 2" xfId="341"/>
    <cellStyle name="强调文字颜色 1 6 3" xfId="342"/>
    <cellStyle name="60% - 强调文字颜色 2 6 2" xfId="343"/>
    <cellStyle name="40%-个性色3 4 3" xfId="344"/>
    <cellStyle name="40% - 强调文字颜色 1 3" xfId="345"/>
    <cellStyle name="差_表5：天心区2017年建设资金预算 7" xfId="346"/>
    <cellStyle name="20% - 强调文字颜色 4 8 3" xfId="347"/>
    <cellStyle name="60% - 强调文字颜色 2 6 3" xfId="348"/>
    <cellStyle name="40%-个性色3 4 4" xfId="349"/>
    <cellStyle name="40% - 强调文字颜色 1 4" xfId="350"/>
    <cellStyle name="差_表5：天心区2017年建设资金预算 8" xfId="351"/>
    <cellStyle name="60%-个性色6 2 2 3 2" xfId="352"/>
    <cellStyle name="20% - 强调文字颜色 4 9" xfId="353"/>
    <cellStyle name="20% - 强调文字颜色 5 2" xfId="354"/>
    <cellStyle name="20% - 强调文字颜色 5 2 2" xfId="355"/>
    <cellStyle name="差_预算科用汇总表（基本支出1123） 4" xfId="356"/>
    <cellStyle name="40% - 着色 2" xfId="357"/>
    <cellStyle name="20% - 强调文字颜色 5 3" xfId="358"/>
    <cellStyle name="20%-个性色1 3 2" xfId="359"/>
    <cellStyle name="链接单元格 7 3" xfId="360"/>
    <cellStyle name="20% - 强调文字颜色 5 3 2" xfId="361"/>
    <cellStyle name="20%-个性色1 3 2 2" xfId="362"/>
    <cellStyle name="20% - 强调文字颜色 5 4" xfId="363"/>
    <cellStyle name="20%-个性色1 3 3" xfId="364"/>
    <cellStyle name="20% - 强调文字颜色 5 4 2" xfId="365"/>
    <cellStyle name="20% - 强调文字颜色 5 4 3" xfId="366"/>
    <cellStyle name="20% - 强调文字颜色 5 5" xfId="367"/>
    <cellStyle name="差_P020170310428866449584 (2) 3 2" xfId="368"/>
    <cellStyle name="20% - 强调文字颜色 5 5 2" xfId="369"/>
    <cellStyle name="40%-个性色2 3 2 2" xfId="370"/>
    <cellStyle name="20% - 强调文字颜色 5 5 3" xfId="371"/>
    <cellStyle name="20% - 强调文字颜色 5 6" xfId="372"/>
    <cellStyle name="20% - 强调文字颜色 5 6 2" xfId="373"/>
    <cellStyle name="强调文字颜色 2 4 3" xfId="374"/>
    <cellStyle name="20% - 强调文字颜色 5 6 3" xfId="375"/>
    <cellStyle name="20% - 强调文字颜色 5 7" xfId="376"/>
    <cellStyle name="20% - 强调文字颜色 5 7 2" xfId="377"/>
    <cellStyle name="强调文字颜色 2 5 3" xfId="378"/>
    <cellStyle name="20% - 强调文字颜色 5 7 3" xfId="379"/>
    <cellStyle name="60%-个性色5 4 2 2 2" xfId="380"/>
    <cellStyle name="警告文本 4 3" xfId="381"/>
    <cellStyle name="20% - 强调文字颜色 5 8" xfId="382"/>
    <cellStyle name="差_2018资本经营预算表(天心区）_2018预算附表1 2 2 2 2 2" xfId="383"/>
    <cellStyle name="20% - 强调文字颜色 5 8 2" xfId="384"/>
    <cellStyle name="强调文字颜色 2 6 3" xfId="385"/>
    <cellStyle name="20% - 强调文字颜色 5 8 3" xfId="386"/>
    <cellStyle name="20% - 强调文字颜色 5 9" xfId="387"/>
    <cellStyle name="20% - 强调文字颜色 6 2" xfId="388"/>
    <cellStyle name="20% - 强调文字颜色 6 2 2" xfId="389"/>
    <cellStyle name="20% - 着色 1 4" xfId="390"/>
    <cellStyle name="40% - 强调文字颜色 4 4" xfId="391"/>
    <cellStyle name="好_2018资本经营预算表(天心区） 2 4" xfId="392"/>
    <cellStyle name="60%-个性色4 3 2 2" xfId="393"/>
    <cellStyle name="20%-个性色1 4 2" xfId="394"/>
    <cellStyle name="链接单元格 8 3" xfId="395"/>
    <cellStyle name="20% - 强调文字颜色 6 3" xfId="396"/>
    <cellStyle name="差_（方案三）附件1-3：2017年调整预算分科目表 2 2 2 2" xfId="397"/>
    <cellStyle name="20% - 强调文字颜色 6 3 2" xfId="398"/>
    <cellStyle name="20% - 着色 2 4" xfId="399"/>
    <cellStyle name="20%-个性色1 4 2 2" xfId="400"/>
    <cellStyle name="40% - 强调文字颜色 5 4" xfId="401"/>
    <cellStyle name="个性色1 4 2 2" xfId="402"/>
    <cellStyle name="20% - 强调文字颜色 6 4" xfId="403"/>
    <cellStyle name="差_（方案三）附件1-3：2017年调整预算分科目表 2 2 2 3" xfId="404"/>
    <cellStyle name="20%-个性色1 4 3" xfId="405"/>
    <cellStyle name="20% - 强调文字颜色 6 4 2" xfId="406"/>
    <cellStyle name="20% - 着色 3 4" xfId="407"/>
    <cellStyle name="20%-个性色1 4 3 2" xfId="408"/>
    <cellStyle name="差_（方案三）附件1-3：2017年调整预算分科目表 3" xfId="409"/>
    <cellStyle name="40% - 强调文字颜色 6 4" xfId="410"/>
    <cellStyle name="个性色1 4 3 2" xfId="411"/>
    <cellStyle name="好_2018资本经营预算表(天心区） 4 4" xfId="412"/>
    <cellStyle name="40% - 强调文字颜色 5 2 2" xfId="413"/>
    <cellStyle name="20% - 强调文字颜色 6 5" xfId="414"/>
    <cellStyle name="好_2018资本经营预算表(天心区） 3 2 2" xfId="415"/>
    <cellStyle name="20%-个性色1 4 4" xfId="416"/>
    <cellStyle name="20% - 强调文字颜色 6 5 2" xfId="417"/>
    <cellStyle name="20% - 着色 4 4" xfId="418"/>
    <cellStyle name="40%-个性色2 4 2 2" xfId="419"/>
    <cellStyle name="20% - 强调文字颜色 6 5 3" xfId="420"/>
    <cellStyle name="20% - 着色 4 5" xfId="421"/>
    <cellStyle name="好_2018资本经营预算表(天心区） 2 2 2 2 2" xfId="422"/>
    <cellStyle name="60% - 强调文字颜色 4 4" xfId="423"/>
    <cellStyle name="20%-个性色2 2 2 2 2" xfId="424"/>
    <cellStyle name="个性色6 2 2" xfId="425"/>
    <cellStyle name="20% - 强调文字颜色 6 6" xfId="426"/>
    <cellStyle name="20%-个性色6 2 2" xfId="427"/>
    <cellStyle name="60% - 强调文字颜色 4 4 2" xfId="428"/>
    <cellStyle name="40%-个性色5 2 3" xfId="429"/>
    <cellStyle name="20%-个性色2 2 2 2 2 2" xfId="430"/>
    <cellStyle name="个性色6 2 2 2" xfId="431"/>
    <cellStyle name="20% - 强调文字颜色 6 6 2" xfId="432"/>
    <cellStyle name="20%-个性色6 2 2 2" xfId="433"/>
    <cellStyle name="强调文字颜色 3 4 3" xfId="434"/>
    <cellStyle name="20% - 着色 5 4" xfId="435"/>
    <cellStyle name="个性色2 2 2 2 2 2" xfId="436"/>
    <cellStyle name="着色 1 4" xfId="437"/>
    <cellStyle name="20%-个性色6 2 2 3" xfId="438"/>
    <cellStyle name="40%-个性色2 4 3 2" xfId="439"/>
    <cellStyle name="20% - 强调文字颜色 6 6 3" xfId="440"/>
    <cellStyle name="好_（3.17）2017年地方财政预算表 - 天心区" xfId="441"/>
    <cellStyle name="40%-个性色1 4 2 2 2" xfId="442"/>
    <cellStyle name="20% - 着色 5 5" xfId="443"/>
    <cellStyle name="60% - 强调文字颜色 4 5" xfId="444"/>
    <cellStyle name="20%-个性色2 2 2 2 3" xfId="445"/>
    <cellStyle name="个性色6 2 3" xfId="446"/>
    <cellStyle name="20% - 强调文字颜色 6 7" xfId="447"/>
    <cellStyle name="20%-个性色6 2 3" xfId="448"/>
    <cellStyle name="20% - 强调文字颜色 6 7 2" xfId="449"/>
    <cellStyle name="20%-个性色6 2 3 2" xfId="450"/>
    <cellStyle name="强调文字颜色 3 5 3" xfId="451"/>
    <cellStyle name="20% - 着色 6 4" xfId="452"/>
    <cellStyle name="着色 2 4" xfId="453"/>
    <cellStyle name="20% - 强调文字颜色 6 7 3" xfId="454"/>
    <cellStyle name="20% - 着色 6 5" xfId="455"/>
    <cellStyle name="20% - 强调文字颜色 6 8" xfId="456"/>
    <cellStyle name="20%-个性色6 2 4" xfId="457"/>
    <cellStyle name="20% - 强调文字颜色 6 8 2" xfId="458"/>
    <cellStyle name="强调文字颜色 3 6 3" xfId="459"/>
    <cellStyle name="20% - 强调文字颜色 6 8 3" xfId="460"/>
    <cellStyle name="20% - 强调文字颜色 6 9" xfId="461"/>
    <cellStyle name="20% - 着色 1 3" xfId="462"/>
    <cellStyle name="40%-个性色6 3 2 2" xfId="463"/>
    <cellStyle name="输入 2 2 2" xfId="464"/>
    <cellStyle name="40% - 强调文字颜色 4 3" xfId="465"/>
    <cellStyle name="好_2018资本经营预算表(天心区） 2 3" xfId="466"/>
    <cellStyle name="20% - 着色 1 5" xfId="467"/>
    <cellStyle name="40% - 强调文字颜色 4 5" xfId="468"/>
    <cellStyle name="20% - 着色 2 3" xfId="469"/>
    <cellStyle name="计算 4 3" xfId="470"/>
    <cellStyle name="40% - 强调文字颜色 5 3" xfId="471"/>
    <cellStyle name="好_2018资本经营预算表(天心区） 3 3" xfId="472"/>
    <cellStyle name="20% - 着色 2 5" xfId="473"/>
    <cellStyle name="20%-个性色1 4 2 3" xfId="474"/>
    <cellStyle name="40% - 强调文字颜色 5 5" xfId="475"/>
    <cellStyle name="个性色1 4 2 3" xfId="476"/>
    <cellStyle name="差_（方案三）附件1-3：2017年调整预算分科目表 2" xfId="477"/>
    <cellStyle name="20% - 着色 3 3" xfId="478"/>
    <cellStyle name="计算 5 3" xfId="479"/>
    <cellStyle name="40% - 强调文字颜色 6 3" xfId="480"/>
    <cellStyle name="好_2018资本经营预算表(天心区） 4 3" xfId="481"/>
    <cellStyle name="20% - 着色 4" xfId="482"/>
    <cellStyle name="计算 6" xfId="483"/>
    <cellStyle name="20% - 着色 4 3" xfId="484"/>
    <cellStyle name="计算 6 3" xfId="485"/>
    <cellStyle name="60% - 强调文字颜色 4 8 2" xfId="486"/>
    <cellStyle name="20% - 着色 5" xfId="487"/>
    <cellStyle name="计算 7" xfId="488"/>
    <cellStyle name="着色 1" xfId="489"/>
    <cellStyle name="20% - 着色 5 3" xfId="490"/>
    <cellStyle name="计算 7 3" xfId="491"/>
    <cellStyle name="着色 1 3" xfId="492"/>
    <cellStyle name="60% - 强调文字颜色 4 8 3" xfId="493"/>
    <cellStyle name="20% - 着色 6" xfId="494"/>
    <cellStyle name="计算 8" xfId="495"/>
    <cellStyle name="着色 2" xfId="496"/>
    <cellStyle name="20% - 着色 6 2" xfId="497"/>
    <cellStyle name="计算 8 2" xfId="498"/>
    <cellStyle name="标题 2 9" xfId="499"/>
    <cellStyle name="着色 2 2" xfId="500"/>
    <cellStyle name="20% - 着色 6 3" xfId="501"/>
    <cellStyle name="计算 8 3" xfId="502"/>
    <cellStyle name="着色 2 3" xfId="503"/>
    <cellStyle name="20%-个性色1 2" xfId="504"/>
    <cellStyle name="20%-个性色1 2 2 2 2" xfId="505"/>
    <cellStyle name="20%-个性色1 2 2 4" xfId="506"/>
    <cellStyle name="40%-个性色2 2 2 3" xfId="507"/>
    <cellStyle name="20%-个性色1 2 2 2 2 2" xfId="508"/>
    <cellStyle name="20%-个性色1 2 2 2 3" xfId="509"/>
    <cellStyle name="强调文字颜色 6 2" xfId="510"/>
    <cellStyle name="20%-个性色1 2 2 3" xfId="511"/>
    <cellStyle name="20%-个性色1 2 2 3 2" xfId="512"/>
    <cellStyle name="20%-个性色2" xfId="513"/>
    <cellStyle name="20%-个性色1 3" xfId="514"/>
    <cellStyle name="60%-个性色4 3 2" xfId="515"/>
    <cellStyle name="20%-个性色1 4" xfId="516"/>
    <cellStyle name="60% - 强调文字颜色 6 3" xfId="517"/>
    <cellStyle name="20%-个性色1 4 2 2 2" xfId="518"/>
    <cellStyle name="20%-个性色3 2 2 4" xfId="519"/>
    <cellStyle name="40% - 强调文字颜色 5 4 2" xfId="520"/>
    <cellStyle name="个性色1 4 2 2 2" xfId="521"/>
    <cellStyle name="个性色3 2 2 4" xfId="522"/>
    <cellStyle name="20%-个性色1 5" xfId="523"/>
    <cellStyle name="60%-个性色4 3 3" xfId="524"/>
    <cellStyle name="40% - 强调文字颜色 2 2 2" xfId="525"/>
    <cellStyle name="个性色1 5" xfId="526"/>
    <cellStyle name="20%-个性色1 5 2" xfId="527"/>
    <cellStyle name="个性色1 6" xfId="528"/>
    <cellStyle name="20%-个性色3 2 2" xfId="529"/>
    <cellStyle name="20%-个性色1 6" xfId="530"/>
    <cellStyle name="20%-个性色2 2" xfId="531"/>
    <cellStyle name="20%-个性色6" xfId="532"/>
    <cellStyle name="个性色6" xfId="533"/>
    <cellStyle name="20%-个性色2 2 2" xfId="534"/>
    <cellStyle name="差_表5：天心区2017年建设资金预算 6 3" xfId="535"/>
    <cellStyle name="40%-个性色3 4 2 3" xfId="536"/>
    <cellStyle name="20%-个性色6 2" xfId="537"/>
    <cellStyle name="个性色6 2" xfId="538"/>
    <cellStyle name="20%-个性色2 2 2 2" xfId="539"/>
    <cellStyle name="20%-个性色6 3" xfId="540"/>
    <cellStyle name="个性色6 3" xfId="541"/>
    <cellStyle name="20%-个性色2 2 2 3" xfId="542"/>
    <cellStyle name="20%-个性色6 3 2" xfId="543"/>
    <cellStyle name="个性色6 3 2" xfId="544"/>
    <cellStyle name="20%-个性色2 2 2 3 2" xfId="545"/>
    <cellStyle name="60% - 强调文字颜色 5 4" xfId="546"/>
    <cellStyle name="20%-个性色6 4" xfId="547"/>
    <cellStyle name="个性色6 4" xfId="548"/>
    <cellStyle name="20%-个性色2 2 2 4" xfId="549"/>
    <cellStyle name="20%-个性色2 2 3" xfId="550"/>
    <cellStyle name="20%-个性色2 2 4" xfId="551"/>
    <cellStyle name="标题 2 2 2 2" xfId="552"/>
    <cellStyle name="20%-个性色2 3" xfId="553"/>
    <cellStyle name="差_表5：天心区2017年建设资金预算 7 3" xfId="554"/>
    <cellStyle name="20%-个性色2 3 2" xfId="555"/>
    <cellStyle name="差_（四舍五入）2017年调整预算分科目表 4" xfId="556"/>
    <cellStyle name="20%-个性色2 3 2 2" xfId="557"/>
    <cellStyle name="20%-个性色2 3 3" xfId="558"/>
    <cellStyle name="20%-个性色2 4" xfId="559"/>
    <cellStyle name="60%-个性色4 4 2" xfId="560"/>
    <cellStyle name="40% - 强调文字颜色 1 4 3" xfId="561"/>
    <cellStyle name="20%-个性色2 4 2" xfId="562"/>
    <cellStyle name="60%-个性色4 4 2 2" xfId="563"/>
    <cellStyle name="20%-个性色2 4 2 2" xfId="564"/>
    <cellStyle name="60%-个性色4 4 2 2 2" xfId="565"/>
    <cellStyle name="20%-个性色2 4 2 2 2" xfId="566"/>
    <cellStyle name="差_表5：天心区2017年建设资金预算 4 2" xfId="567"/>
    <cellStyle name="20%-个性色2 4 2 3" xfId="568"/>
    <cellStyle name="20%-个性色2 4 3" xfId="569"/>
    <cellStyle name="60%-个性色4 4 2 3" xfId="570"/>
    <cellStyle name="20%-个性色2 4 3 2" xfId="571"/>
    <cellStyle name="好_2018资本经营预算表(天心区） 4 2 2" xfId="572"/>
    <cellStyle name="40% - 强调文字颜色 6 2 2" xfId="573"/>
    <cellStyle name="20%-个性色2 4 4" xfId="574"/>
    <cellStyle name="个性色2 5" xfId="575"/>
    <cellStyle name="40% - 强调文字颜色 2 3 2" xfId="576"/>
    <cellStyle name="20%-个性色2 5" xfId="577"/>
    <cellStyle name="60%-个性色4 4 3" xfId="578"/>
    <cellStyle name="40% - 强调文字颜色 1 5 3" xfId="579"/>
    <cellStyle name="20%-个性色2 5 2" xfId="580"/>
    <cellStyle name="60%-个性色4 4 3 2" xfId="581"/>
    <cellStyle name="个性色2 6" xfId="582"/>
    <cellStyle name="20%-个性色3 3 2" xfId="583"/>
    <cellStyle name="个性色3 3 2" xfId="584"/>
    <cellStyle name="40%-个性色4 2 2 2 2 2" xfId="585"/>
    <cellStyle name="好_（四舍五入）2017年调整预算分科目表 2 2" xfId="586"/>
    <cellStyle name="20%-个性色2 6" xfId="587"/>
    <cellStyle name="60%-个性色4 4 4" xfId="588"/>
    <cellStyle name="20%-个性色3" xfId="589"/>
    <cellStyle name="20%-个性色3 2" xfId="590"/>
    <cellStyle name="20%-个性色3 2 2 2" xfId="591"/>
    <cellStyle name="差_社保基金 2 2" xfId="592"/>
    <cellStyle name="20%-个性色3 2 2 2 3" xfId="593"/>
    <cellStyle name="20%-个性色3 2 2 3" xfId="594"/>
    <cellStyle name="60% - 强调文字颜色 6 2" xfId="595"/>
    <cellStyle name="20%-个性色3 2 2 3 2" xfId="596"/>
    <cellStyle name="20%-个性色3 2 3" xfId="597"/>
    <cellStyle name="20%-个性色3 2 3 2" xfId="598"/>
    <cellStyle name="20%-个性色3 2 4" xfId="599"/>
    <cellStyle name="20%-个性色3 3" xfId="600"/>
    <cellStyle name="个性色3 3 2 2" xfId="601"/>
    <cellStyle name="40% - 强调文字颜色 1 9" xfId="602"/>
    <cellStyle name="好_（四舍五入）2017年调整预算分科目表 2 2 2" xfId="603"/>
    <cellStyle name="40% - 强调文字颜色 1 6 3" xfId="604"/>
    <cellStyle name="40% - 着色 1 4" xfId="605"/>
    <cellStyle name="20%-个性色3 3 2 2" xfId="606"/>
    <cellStyle name="20%-个性色3 3 3" xfId="607"/>
    <cellStyle name="20%-个性色3 4" xfId="608"/>
    <cellStyle name="60%-个性色4 5 2" xfId="609"/>
    <cellStyle name="个性色3 6" xfId="610"/>
    <cellStyle name="40% - 强调文字颜色 2 4 3" xfId="611"/>
    <cellStyle name="20%-个性色3 4 2" xfId="612"/>
    <cellStyle name="好_（四舍五入）2017年调整预算分科目表 3 2" xfId="613"/>
    <cellStyle name="20%-个性色3 6" xfId="614"/>
    <cellStyle name="个性色5 6" xfId="615"/>
    <cellStyle name="40% - 强调文字颜色 2 6 3" xfId="616"/>
    <cellStyle name="好_（四舍五入）2017年调整预算分科目表 5 2" xfId="617"/>
    <cellStyle name="20%-个性色5 6" xfId="618"/>
    <cellStyle name="20%-个性色3 4 2 2" xfId="619"/>
    <cellStyle name="40% - 强调文字颜色 4 6 3" xfId="620"/>
    <cellStyle name="输入 4" xfId="621"/>
    <cellStyle name="20%-个性色3 4 2 2 2" xfId="622"/>
    <cellStyle name="40%-个性色6 5" xfId="623"/>
    <cellStyle name="20%-个性色3 4 2 3" xfId="624"/>
    <cellStyle name="20%-个性色3 4 3" xfId="625"/>
    <cellStyle name="个性色6 6" xfId="626"/>
    <cellStyle name="40% - 强调文字颜色 2 7 3" xfId="627"/>
    <cellStyle name="好_（四舍五入）2017年调整预算分科目表 6 2" xfId="628"/>
    <cellStyle name="20%-个性色6 6" xfId="629"/>
    <cellStyle name="20%-个性色3 4 3 2" xfId="630"/>
    <cellStyle name="20%-个性色3 4 4" xfId="631"/>
    <cellStyle name="个性色3 5" xfId="632"/>
    <cellStyle name="40% - 强调文字颜色 2 4 2" xfId="633"/>
    <cellStyle name="20%-个性色3 5" xfId="634"/>
    <cellStyle name="20%-个性色4" xfId="635"/>
    <cellStyle name="60%-个性色3 3 2" xfId="636"/>
    <cellStyle name="20%-个性色4 2" xfId="637"/>
    <cellStyle name="60%-个性色3 3 2 2" xfId="638"/>
    <cellStyle name="20%-个性色4 2 2" xfId="639"/>
    <cellStyle name="好_表5：天心区2017年建设资金预算 2 2" xfId="640"/>
    <cellStyle name="40% - 着色 6 5" xfId="641"/>
    <cellStyle name="20%-个性色4 3 3" xfId="642"/>
    <cellStyle name="20%-个性色4 2 2 2" xfId="643"/>
    <cellStyle name="20%-个性色5 4 3" xfId="644"/>
    <cellStyle name="20%-个性色4 2 2 2 2" xfId="645"/>
    <cellStyle name="40%-个性色4 6" xfId="646"/>
    <cellStyle name="20%-个性色5 4 3 2" xfId="647"/>
    <cellStyle name="20%-个性色4 2 2 2 2 2" xfId="648"/>
    <cellStyle name="20%-个性色5 4 4" xfId="649"/>
    <cellStyle name="20%-个性色4 2 2 2 3" xfId="650"/>
    <cellStyle name="20%-个性色4 2 2 3" xfId="651"/>
    <cellStyle name="40%-个性色1 2 2 2 2" xfId="652"/>
    <cellStyle name="20%-个性色4 2 2 3 2" xfId="653"/>
    <cellStyle name="40%-个性色1 2 2 2 2 2" xfId="654"/>
    <cellStyle name="40%-个性色5 6" xfId="655"/>
    <cellStyle name="20%-个性色4 2 2 4" xfId="656"/>
    <cellStyle name="40%-个性色1 2 2 2 3" xfId="657"/>
    <cellStyle name="20%-个性色4 2 3" xfId="658"/>
    <cellStyle name="20%-个性色4 4 3" xfId="659"/>
    <cellStyle name="20%-个性色4 2 3 2" xfId="660"/>
    <cellStyle name="20%-个性色4 2 4" xfId="661"/>
    <cellStyle name="20%-个性色4 3" xfId="662"/>
    <cellStyle name="20%-个性色4 4" xfId="663"/>
    <cellStyle name="40% - 强调文字颜色 3 4 3" xfId="664"/>
    <cellStyle name="20%-个性色4 4 2" xfId="665"/>
    <cellStyle name="20%-个性色6 3 3" xfId="666"/>
    <cellStyle name="20%-个性色4 4 2 2" xfId="667"/>
    <cellStyle name="强调文字颜色 4 5 3" xfId="668"/>
    <cellStyle name="20%-个性色4 4 2 2 2" xfId="669"/>
    <cellStyle name="20%-个性色4 4 2 3" xfId="670"/>
    <cellStyle name="20%-个性色6 4 3" xfId="671"/>
    <cellStyle name="20%-个性色4 4 3 2" xfId="672"/>
    <cellStyle name="20%-个性色4 4 4" xfId="673"/>
    <cellStyle name="警告文本 8" xfId="674"/>
    <cellStyle name="40%-个性色1 2 2 3 2" xfId="675"/>
    <cellStyle name="个性色4 5" xfId="676"/>
    <cellStyle name="40% - 强调文字颜色 2 5 2" xfId="677"/>
    <cellStyle name="20%-个性色4 5" xfId="678"/>
    <cellStyle name="个性色5" xfId="679"/>
    <cellStyle name="40% - 强调文字颜色 1 2 2" xfId="680"/>
    <cellStyle name="差_表5：天心区2017年建设资金预算 6 2" xfId="681"/>
    <cellStyle name="40%-个性色3 4 2 2" xfId="682"/>
    <cellStyle name="20%-个性色5" xfId="683"/>
    <cellStyle name="60%-个性色3 3 3" xfId="684"/>
    <cellStyle name="20%-个性色5 2" xfId="685"/>
    <cellStyle name="好_2018资本经营预算表(天心区） 2 2 3" xfId="686"/>
    <cellStyle name="20%-个性色5 2 2" xfId="687"/>
    <cellStyle name="标题 4 5" xfId="688"/>
    <cellStyle name="40%-个性色2 5" xfId="689"/>
    <cellStyle name="强调文字颜色 1 2" xfId="690"/>
    <cellStyle name="20%-个性色5 2 2 2 2" xfId="691"/>
    <cellStyle name="20%-个性色5 2 2 2 2 2" xfId="692"/>
    <cellStyle name="60%-个性色2 2 2 2 3" xfId="693"/>
    <cellStyle name="强调文字颜色 1 3" xfId="694"/>
    <cellStyle name="20%-个性色5 2 2 2 3" xfId="695"/>
    <cellStyle name="强调文字颜色 2 2" xfId="696"/>
    <cellStyle name="20%-个性色5 2 2 3 2" xfId="697"/>
    <cellStyle name="好_2018资本经营预算表(天心区） 2 2 4" xfId="698"/>
    <cellStyle name="20%-个性色5 2 3" xfId="699"/>
    <cellStyle name="标题 4 6" xfId="700"/>
    <cellStyle name="40%-个性色2 6" xfId="701"/>
    <cellStyle name="20%-个性色5 2 3 2" xfId="702"/>
    <cellStyle name="标题 4 6 2" xfId="703"/>
    <cellStyle name="60% - 着色 1 4" xfId="704"/>
    <cellStyle name="60%-个性色2 6" xfId="705"/>
    <cellStyle name="20%-个性色5 2 4" xfId="706"/>
    <cellStyle name="20%-个性色5 3" xfId="707"/>
    <cellStyle name="40% - 强调文字颜色 2 2" xfId="708"/>
    <cellStyle name="20%-个性色5 3 2 2" xfId="709"/>
    <cellStyle name="40%-个性色3 5 2" xfId="710"/>
    <cellStyle name="20%-个性色5 4" xfId="711"/>
    <cellStyle name="40% - 强调文字颜色 4 4 3" xfId="712"/>
    <cellStyle name="20%-个性色5 4 2" xfId="713"/>
    <cellStyle name="40%-个性色4 5" xfId="714"/>
    <cellStyle name="20%-个性色5 4 2 2" xfId="715"/>
    <cellStyle name="差_2018资本经营预算表(天心区） 3 3" xfId="716"/>
    <cellStyle name="40%-个性色4 5 2" xfId="717"/>
    <cellStyle name="差_（3.17）2017年地方财政预算表 - 天心区 2 2" xfId="718"/>
    <cellStyle name="20%-个性色5 4 2 3" xfId="719"/>
    <cellStyle name="60% - 强调文字颜色 3 7 2" xfId="720"/>
    <cellStyle name="个性色5 5" xfId="721"/>
    <cellStyle name="40% - 强调文字颜色 2 6 2" xfId="722"/>
    <cellStyle name="20%-个性色5 5" xfId="723"/>
    <cellStyle name="40% - 强调文字颜色 4 5 3" xfId="724"/>
    <cellStyle name="20%-个性色5 5 2" xfId="725"/>
    <cellStyle name="40%-个性色5 5" xfId="726"/>
    <cellStyle name="20%-个性色6 2 2 4" xfId="727"/>
    <cellStyle name="40% - 强调文字颜色 5 4 3" xfId="728"/>
    <cellStyle name="20%-个性色6 4 2" xfId="729"/>
    <cellStyle name="强调文字颜色 5 4 3" xfId="730"/>
    <cellStyle name="20%-个性色6 4 2 2" xfId="731"/>
    <cellStyle name="差_（四舍五入）2017年调整预算分科目表 3" xfId="732"/>
    <cellStyle name="60% - 强调文字颜色 4 7 3" xfId="733"/>
    <cellStyle name="20%-个性色6 4 2 2 2" xfId="734"/>
    <cellStyle name="20%-个性色6 4 2 3" xfId="735"/>
    <cellStyle name="20%-个性色6 4 4" xfId="736"/>
    <cellStyle name="60%-个性色2 2 2 2 2" xfId="737"/>
    <cellStyle name="个性色6 5" xfId="738"/>
    <cellStyle name="40% - 强调文字颜色 2 7 2" xfId="739"/>
    <cellStyle name="20%-个性色6 5" xfId="740"/>
    <cellStyle name="40% - 强调文字颜色 5 5 3" xfId="741"/>
    <cellStyle name="20%-个性色6 5 2" xfId="742"/>
    <cellStyle name="差_表5：天心区2017年建设资金预算 6" xfId="743"/>
    <cellStyle name="40% - 强调文字颜色 1 2" xfId="744"/>
    <cellStyle name="40%-个性色3 4 2" xfId="745"/>
    <cellStyle name="差_表5：天心区2017年建设资金预算 7 2" xfId="746"/>
    <cellStyle name="40% - 强调文字颜色 1 3 2" xfId="747"/>
    <cellStyle name="40%-个性色3 4 3 2" xfId="748"/>
    <cellStyle name="60%-个性色1 2 2 2 3" xfId="749"/>
    <cellStyle name="40% - 强调文字颜色 1 4 2" xfId="750"/>
    <cellStyle name="差_表5：天心区2017年建设资金预算 9" xfId="751"/>
    <cellStyle name="40% - 强调文字颜色 1 5" xfId="752"/>
    <cellStyle name="40% - 强调文字颜色 1 5 2" xfId="753"/>
    <cellStyle name="40% - 强调文字颜色 1 6" xfId="754"/>
    <cellStyle name="40% - 强调文字颜色 1 8" xfId="755"/>
    <cellStyle name="40% - 着色 1 3" xfId="756"/>
    <cellStyle name="40% - 强调文字颜色 1 6 2" xfId="757"/>
    <cellStyle name="40% - 着色 1 2" xfId="758"/>
    <cellStyle name="差_预算科用汇总表（基本支出1123） 3 2" xfId="759"/>
    <cellStyle name="40% - 强调文字颜色 1 7" xfId="760"/>
    <cellStyle name="40% - 强调文字颜色 2 8" xfId="761"/>
    <cellStyle name="40% - 着色 2 3" xfId="762"/>
    <cellStyle name="40% - 强调文字颜色 1 7 2" xfId="763"/>
    <cellStyle name="40% - 强调文字颜色 2 9" xfId="764"/>
    <cellStyle name="好_（四舍五入）2017年调整预算分科目表 2 3 2" xfId="765"/>
    <cellStyle name="40% - 强调文字颜色 1 7 3" xfId="766"/>
    <cellStyle name="40% - 着色 2 4" xfId="767"/>
    <cellStyle name="40% - 强调文字颜色 2 3" xfId="768"/>
    <cellStyle name="60% - 强调文字颜色 2 7 2" xfId="769"/>
    <cellStyle name="40% - 强调文字颜色 2 4" xfId="770"/>
    <cellStyle name="60% - 强调文字颜色 2 7 3" xfId="771"/>
    <cellStyle name="40% - 强调文字颜色 2 5" xfId="772"/>
    <cellStyle name="40% - 强调文字颜色 2 6" xfId="773"/>
    <cellStyle name="40% - 着色 2 2" xfId="774"/>
    <cellStyle name="40% - 强调文字颜色 2 7" xfId="775"/>
    <cellStyle name="40% - 强调文字颜色 2 8 2" xfId="776"/>
    <cellStyle name="标题 1 3" xfId="777"/>
    <cellStyle name="60% - 着色 5" xfId="778"/>
    <cellStyle name="40% - 强调文字颜色 2 8 3" xfId="779"/>
    <cellStyle name="标题 1 4" xfId="780"/>
    <cellStyle name="60% - 着色 6" xfId="781"/>
    <cellStyle name="好_2018资本经营预算表(天心区）_2018预算附表1 2 2 2 3" xfId="782"/>
    <cellStyle name="40% - 强调文字颜色 3 2" xfId="783"/>
    <cellStyle name="40% - 强调文字颜色 6 9" xfId="784"/>
    <cellStyle name="40% - 强调文字颜色 3 2 2" xfId="785"/>
    <cellStyle name="40% - 着色 6 4" xfId="786"/>
    <cellStyle name="40% - 强调文字颜色 3 3" xfId="787"/>
    <cellStyle name="60% - 强调文字颜色 2 8 2" xfId="788"/>
    <cellStyle name="40% - 强调文字颜色 3 3 2" xfId="789"/>
    <cellStyle name="40% - 强调文字颜色 3 4" xfId="790"/>
    <cellStyle name="60% - 强调文字颜色 2 8 3" xfId="791"/>
    <cellStyle name="40% - 强调文字颜色 3 4 2" xfId="792"/>
    <cellStyle name="40% - 强调文字颜色 3 5" xfId="793"/>
    <cellStyle name="40% - 强调文字颜色 3 5 2" xfId="794"/>
    <cellStyle name="40% - 强调文字颜色 3 6" xfId="795"/>
    <cellStyle name="40% - 着色 3 2" xfId="796"/>
    <cellStyle name="40% - 强调文字颜色 3 7" xfId="797"/>
    <cellStyle name="好_2018资本经营预算表(天心区） 2 2 2" xfId="798"/>
    <cellStyle name="40% - 强调文字颜色 4 2 2" xfId="799"/>
    <cellStyle name="标题 4 4" xfId="800"/>
    <cellStyle name="40%-个性色2 4" xfId="801"/>
    <cellStyle name="60%-个性色4 2 2 4" xfId="802"/>
    <cellStyle name="好_2018资本经营预算表(天心区）_2018预算附表1 6" xfId="803"/>
    <cellStyle name="40% - 强调文字颜色 4 4 2" xfId="804"/>
    <cellStyle name="40%-个性色4 4" xfId="805"/>
    <cellStyle name="40% - 强调文字颜色 4 5 2" xfId="806"/>
    <cellStyle name="40%-个性色5 4" xfId="807"/>
    <cellStyle name="40% - 强调文字颜色 4 6" xfId="808"/>
    <cellStyle name="40% - 强调文字颜色 4 6 2" xfId="809"/>
    <cellStyle name="输入 3" xfId="810"/>
    <cellStyle name="常规 4_（张夙）预算科用汇总表" xfId="811"/>
    <cellStyle name="40%-个性色6 4" xfId="812"/>
    <cellStyle name="40% - 着色 4 2" xfId="813"/>
    <cellStyle name="40% - 强调文字颜色 4 7" xfId="814"/>
    <cellStyle name="40% - 强调文字颜色 4 7 2" xfId="815"/>
    <cellStyle name="40% - 强调文字颜色 4 7 3" xfId="816"/>
    <cellStyle name="40% - 着色 4 3" xfId="817"/>
    <cellStyle name="40% - 强调文字颜色 4 8" xfId="818"/>
    <cellStyle name="40% - 强调文字颜色 4 8 2" xfId="819"/>
    <cellStyle name="40% - 强调文字颜色 4 8 3" xfId="820"/>
    <cellStyle name="40% - 着色 4 4" xfId="821"/>
    <cellStyle name="40% - 强调文字颜色 4 9" xfId="822"/>
    <cellStyle name="40% - 强调文字颜色 5 3 2" xfId="823"/>
    <cellStyle name="差_（四舍五入）2017年调整预算分科目表 2 2 3" xfId="824"/>
    <cellStyle name="40% - 强调文字颜色 5 5 2" xfId="825"/>
    <cellStyle name="40% - 强调文字颜色 5 6" xfId="826"/>
    <cellStyle name="40% - 强调文字颜色 5 6 2" xfId="827"/>
    <cellStyle name="40% - 强调文字颜色 5 6 3" xfId="828"/>
    <cellStyle name="40% - 强调文字颜色 5 7 2" xfId="829"/>
    <cellStyle name="差_2018预算附表1" xfId="830"/>
    <cellStyle name="40% - 着色 5 3" xfId="831"/>
    <cellStyle name="40% - 强调文字颜色 5 8" xfId="832"/>
    <cellStyle name="40% - 强调文字颜色 5 8 2" xfId="833"/>
    <cellStyle name="差_2018资本经营预算表(天心区） 2 2 3 2" xfId="834"/>
    <cellStyle name="40% - 强调文字颜色 5 8 3" xfId="835"/>
    <cellStyle name="40% - 着色 5 4" xfId="836"/>
    <cellStyle name="好_2018资本经营预算表(天心区）_2018预算附表1 2 2 2 2 2" xfId="837"/>
    <cellStyle name="40% - 强调文字颜色 5 9" xfId="838"/>
    <cellStyle name="好_2018资本经营预算表(天心区） 4 3 2" xfId="839"/>
    <cellStyle name="40% - 强调文字颜色 6 3 2" xfId="840"/>
    <cellStyle name="40% - 强调文字颜色 6 4 3" xfId="841"/>
    <cellStyle name="差_（张夙）预算科用汇总表 3" xfId="842"/>
    <cellStyle name="40% - 强调文字颜色 6 5 2" xfId="843"/>
    <cellStyle name="差_（张夙）预算科用汇总表 4" xfId="844"/>
    <cellStyle name="40% - 强调文字颜色 6 5 3" xfId="845"/>
    <cellStyle name="好_2018预算附表1" xfId="846"/>
    <cellStyle name="40% - 强调文字颜色 6 6" xfId="847"/>
    <cellStyle name="40% - 强调文字颜色 6 7" xfId="848"/>
    <cellStyle name="40% - 着色 6 2" xfId="849"/>
    <cellStyle name="40% - 强调文字颜色 6 7 2" xfId="850"/>
    <cellStyle name="40% - 强调文字颜色 6 8" xfId="851"/>
    <cellStyle name="40% - 着色 6 3" xfId="852"/>
    <cellStyle name="40% - 强调文字颜色 6 8 2" xfId="853"/>
    <cellStyle name="40% - 强调文字颜色 6 8 3" xfId="854"/>
    <cellStyle name="40% - 着色 1" xfId="855"/>
    <cellStyle name="好_（四舍五入）2017年调整预算分科目表 2 2 3" xfId="856"/>
    <cellStyle name="40% - 着色 1 5" xfId="857"/>
    <cellStyle name="40% - 着色 2 5" xfId="858"/>
    <cellStyle name="40% - 着色 3" xfId="859"/>
    <cellStyle name="40% - 着色 4" xfId="860"/>
    <cellStyle name="40% - 着色 4 5" xfId="861"/>
    <cellStyle name="40% - 着色 5" xfId="862"/>
    <cellStyle name="40% - 着色 5 5" xfId="863"/>
    <cellStyle name="40% - 着色 6" xfId="864"/>
    <cellStyle name="好_2018预算附表 2" xfId="865"/>
    <cellStyle name="标题 3 2" xfId="866"/>
    <cellStyle name="40%-个性色1 2" xfId="867"/>
    <cellStyle name="好 5 2" xfId="868"/>
    <cellStyle name="标题 3 2 2 2" xfId="869"/>
    <cellStyle name="40%-个性色1 2 2 2" xfId="870"/>
    <cellStyle name="好 5 3" xfId="871"/>
    <cellStyle name="40%-个性色1 2 2 3" xfId="872"/>
    <cellStyle name="好_预算科用汇总表（1123）" xfId="873"/>
    <cellStyle name="40%-个性色1 2 2 4" xfId="874"/>
    <cellStyle name="60%-个性色5 2 2 2 2 2" xfId="875"/>
    <cellStyle name="40%-个性色5 2 2" xfId="876"/>
    <cellStyle name="好 6" xfId="877"/>
    <cellStyle name="标题 3 2 3" xfId="878"/>
    <cellStyle name="40%-个性色1 2 3" xfId="879"/>
    <cellStyle name="好 6 2" xfId="880"/>
    <cellStyle name="标题 3 2 3 2" xfId="881"/>
    <cellStyle name="40%-个性色1 2 3 2" xfId="882"/>
    <cellStyle name="好 7" xfId="883"/>
    <cellStyle name="40%-个性色1 2 4" xfId="884"/>
    <cellStyle name="好_2018预算附表 3" xfId="885"/>
    <cellStyle name="差_（张夙）预算科用汇总表 2 2" xfId="886"/>
    <cellStyle name="标题 3 3" xfId="887"/>
    <cellStyle name="40%-个性色1 3" xfId="888"/>
    <cellStyle name="标题 3 3 2" xfId="889"/>
    <cellStyle name="40%-个性色1 3 2" xfId="890"/>
    <cellStyle name="标题 3 4 3" xfId="891"/>
    <cellStyle name="40%-个性色1 4 3" xfId="892"/>
    <cellStyle name="40%-个性色1 3 2 2" xfId="893"/>
    <cellStyle name="60% - 强调文字颜色 1 7" xfId="894"/>
    <cellStyle name="40%-个性色1 3 3" xfId="895"/>
    <cellStyle name="标题 3 4" xfId="896"/>
    <cellStyle name="40%-个性色1 4" xfId="897"/>
    <cellStyle name="标题 3 4 2" xfId="898"/>
    <cellStyle name="40%-个性色1 4 2" xfId="899"/>
    <cellStyle name="60% - 强调文字颜色 1 6" xfId="900"/>
    <cellStyle name="好_2018资本经营预算表(天心区） 2 2 2 3" xfId="901"/>
    <cellStyle name="40%-个性色1 4 2 2" xfId="902"/>
    <cellStyle name="标题 4 4 3" xfId="903"/>
    <cellStyle name="40%-个性色2 4 3" xfId="904"/>
    <cellStyle name="60% - 强调文字颜色 1 6 2" xfId="905"/>
    <cellStyle name="40%-个性色1 4 2 3" xfId="906"/>
    <cellStyle name="40%-个性色2 4 4" xfId="907"/>
    <cellStyle name="60% - 强调文字颜色 1 6 3" xfId="908"/>
    <cellStyle name="40%-个性色1 4 4" xfId="909"/>
    <cellStyle name="60% - 强调文字颜色 1 8" xfId="910"/>
    <cellStyle name="标题 3 5" xfId="911"/>
    <cellStyle name="40%-个性色1 5" xfId="912"/>
    <cellStyle name="常规 9" xfId="913"/>
    <cellStyle name="40%-个性色1 5 2" xfId="914"/>
    <cellStyle name="标题 3 5 2" xfId="915"/>
    <cellStyle name="60% - 强调文字颜色 2 6" xfId="916"/>
    <cellStyle name="标题 3 6" xfId="917"/>
    <cellStyle name="40%-个性色1 6" xfId="918"/>
    <cellStyle name="标题 4 2" xfId="919"/>
    <cellStyle name="40%-个性色2 2" xfId="920"/>
    <cellStyle name="60%-个性色4 2 2 2" xfId="921"/>
    <cellStyle name="标题 4 2 2" xfId="922"/>
    <cellStyle name="40%-个性色2 2 2" xfId="923"/>
    <cellStyle name="60%-个性色4 2 2 2 2" xfId="924"/>
    <cellStyle name="40%-个性色2 2 2 2 2" xfId="925"/>
    <cellStyle name="40%-个性色2 2 2 2 3" xfId="926"/>
    <cellStyle name="40%-个性色2 2 2 3 2" xfId="927"/>
    <cellStyle name="40%-个性色2 4 2 3" xfId="928"/>
    <cellStyle name="40%-个性色2 2 2 4" xfId="929"/>
    <cellStyle name="标题 4 2 3" xfId="930"/>
    <cellStyle name="40%-个性色2 2 3" xfId="931"/>
    <cellStyle name="60% - 强调文字颜色 1 4 2" xfId="932"/>
    <cellStyle name="60%-个性色4 2 2 2 3" xfId="933"/>
    <cellStyle name="40%-个性色2 2 4" xfId="934"/>
    <cellStyle name="60% - 强调文字颜色 1 4 3" xfId="935"/>
    <cellStyle name="差_（张夙）预算科用汇总表 3 2" xfId="936"/>
    <cellStyle name="标题 4 3" xfId="937"/>
    <cellStyle name="40%-个性色2 3" xfId="938"/>
    <cellStyle name="60%-个性色4 2 2 3" xfId="939"/>
    <cellStyle name="标题 4 3 2" xfId="940"/>
    <cellStyle name="40%-个性色2 3 2" xfId="941"/>
    <cellStyle name="60%-个性色4 2 2 3 2" xfId="942"/>
    <cellStyle name="40%-个性色2 3 3" xfId="943"/>
    <cellStyle name="60% - 强调文字颜色 1 5 2" xfId="944"/>
    <cellStyle name="标题 4 4 2" xfId="945"/>
    <cellStyle name="40%-个性色2 4 2" xfId="946"/>
    <cellStyle name="差_2018资本经营预算表(天心区） 2 2 3" xfId="947"/>
    <cellStyle name="40%-个性色2 4 2 2 2" xfId="948"/>
    <cellStyle name="标题 5" xfId="949"/>
    <cellStyle name="40%-个性色3" xfId="950"/>
    <cellStyle name="60%-个性色4 2 3" xfId="951"/>
    <cellStyle name="标题 5 2" xfId="952"/>
    <cellStyle name="40%-个性色3 2" xfId="953"/>
    <cellStyle name="60%-个性色4 2 3 2" xfId="954"/>
    <cellStyle name="标题 5 2 2" xfId="955"/>
    <cellStyle name="40%-个性色3 2 2" xfId="956"/>
    <cellStyle name="差_P020170310428866449584 (2)" xfId="957"/>
    <cellStyle name="40%-个性色3 2 2 2" xfId="958"/>
    <cellStyle name="好_表5：天心区2017年建设资金预算 9" xfId="959"/>
    <cellStyle name="差_P020170310428866449584 (2) 2" xfId="960"/>
    <cellStyle name="40%-个性色3 2 2 2 2" xfId="961"/>
    <cellStyle name="差_P020170310428866449584 (2) 3" xfId="962"/>
    <cellStyle name="40%-个性色3 2 2 2 3" xfId="963"/>
    <cellStyle name="40%-个性色3 2 2 3" xfId="964"/>
    <cellStyle name="标题 2 2" xfId="965"/>
    <cellStyle name="40%-个性色3 2 2 3 2" xfId="966"/>
    <cellStyle name="标题 2 2 2" xfId="967"/>
    <cellStyle name="40%-个性色3 2 2 4" xfId="968"/>
    <cellStyle name="标题 2 3" xfId="969"/>
    <cellStyle name="40%-个性色3 2 3" xfId="970"/>
    <cellStyle name="60% - 强调文字颜色 2 4 2" xfId="971"/>
    <cellStyle name="40%-个性色3 2 3 2" xfId="972"/>
    <cellStyle name="标题 5 3" xfId="973"/>
    <cellStyle name="40%-个性色3 3" xfId="974"/>
    <cellStyle name="40%-个性色3 4 2 2 2" xfId="975"/>
    <cellStyle name="40%-个性色4" xfId="976"/>
    <cellStyle name="60%-个性色4 2 4" xfId="977"/>
    <cellStyle name="40%-个性色4 2" xfId="978"/>
    <cellStyle name="40%-个性色4 2 2" xfId="979"/>
    <cellStyle name="40%-个性色4 2 2 2" xfId="980"/>
    <cellStyle name="个性色3 3" xfId="981"/>
    <cellStyle name="40%-个性色4 2 2 2 2" xfId="982"/>
    <cellStyle name="个性色3 4" xfId="983"/>
    <cellStyle name="40%-个性色4 2 2 2 3" xfId="984"/>
    <cellStyle name="差_2018预算附表 3 2" xfId="985"/>
    <cellStyle name="40%-个性色4 2 2 3" xfId="986"/>
    <cellStyle name="个性色4 3" xfId="987"/>
    <cellStyle name="40%-个性色4 2 2 3 2" xfId="988"/>
    <cellStyle name="40%-个性色4 2 2 4" xfId="989"/>
    <cellStyle name="40%-个性色4 2 3" xfId="990"/>
    <cellStyle name="60% - 强调文字颜色 3 4 2" xfId="991"/>
    <cellStyle name="40%-个性色4 2 3 2" xfId="992"/>
    <cellStyle name="40%-个性色4 2 4" xfId="993"/>
    <cellStyle name="60% - 强调文字颜色 3 4 3" xfId="994"/>
    <cellStyle name="40%-个性色4 3" xfId="995"/>
    <cellStyle name="好_2018资本经营预算表(天心区）_2018预算附表1 5" xfId="996"/>
    <cellStyle name="40%-个性色5 2 2 2 2 2" xfId="997"/>
    <cellStyle name="40%-个性色4 3 2" xfId="998"/>
    <cellStyle name="40%-个性色4 3 3" xfId="999"/>
    <cellStyle name="60% - 强调文字颜色 3 5 2" xfId="1000"/>
    <cellStyle name="好_（方案三）附件1-3：2017年调整预算分科目表 2 8" xfId="1001"/>
    <cellStyle name="40%-个性色4 4 2" xfId="1002"/>
    <cellStyle name="差_2018资本经营预算表(天心区） 2 3" xfId="1003"/>
    <cellStyle name="差_2018资本经营预算表(天心区） 2 3 2" xfId="1004"/>
    <cellStyle name="40%-个性色4 4 2 2" xfId="1005"/>
    <cellStyle name="40%-个性色4 4 2 3" xfId="1006"/>
    <cellStyle name="差_2018资本经营预算表(天心区） 2 4" xfId="1007"/>
    <cellStyle name="40%-个性色4 4 3" xfId="1008"/>
    <cellStyle name="60% - 强调文字颜色 3 6 2" xfId="1009"/>
    <cellStyle name="40%-个性色4 4 3 2" xfId="1010"/>
    <cellStyle name="40%-个性色4 4 4" xfId="1011"/>
    <cellStyle name="60% - 强调文字颜色 3 6 3" xfId="1012"/>
    <cellStyle name="40%-个性色5" xfId="1013"/>
    <cellStyle name="60%-个性色5 2 2 2" xfId="1014"/>
    <cellStyle name="40%-个性色5 2" xfId="1015"/>
    <cellStyle name="60%-个性色5 2 2 2 2" xfId="1016"/>
    <cellStyle name="好_预算科用汇总表（1123） 2" xfId="1017"/>
    <cellStyle name="40%-个性色5 2 2 2" xfId="1018"/>
    <cellStyle name="40%-个性色5 2 2 2 2" xfId="1019"/>
    <cellStyle name="40%-个性色5 2 2 2 3" xfId="1020"/>
    <cellStyle name="好_预算科用汇总表（1123） 3" xfId="1021"/>
    <cellStyle name="60%-个性色1 4 3 2" xfId="1022"/>
    <cellStyle name="40%-个性色5 2 2 3" xfId="1023"/>
    <cellStyle name="40%-个性色5 2 2 3 2" xfId="1024"/>
    <cellStyle name="检查单元格 2 3 2" xfId="1025"/>
    <cellStyle name="40%-个性色5 2 4" xfId="1026"/>
    <cellStyle name="60% - 强调文字颜色 4 4 3" xfId="1027"/>
    <cellStyle name="40%-个性色5 3" xfId="1028"/>
    <cellStyle name="60%-个性色5 2 2 2 3" xfId="1029"/>
    <cellStyle name="40%-个性色5 3 2" xfId="1030"/>
    <cellStyle name="40%-个性色5 3 2 2" xfId="1031"/>
    <cellStyle name="40%-个性色5 3 3" xfId="1032"/>
    <cellStyle name="60% - 强调文字颜色 4 5 2" xfId="1033"/>
    <cellStyle name="40%-个性色5 4 2" xfId="1034"/>
    <cellStyle name="60%-个性色2 2 2 3" xfId="1035"/>
    <cellStyle name="40%-个性色5 4 2 2" xfId="1036"/>
    <cellStyle name="警告文本 8 3" xfId="1037"/>
    <cellStyle name="60%-个性色2 2 2 3 2" xfId="1038"/>
    <cellStyle name="40%-个性色5 4 2 2 2" xfId="1039"/>
    <cellStyle name="好_（方案三）附件1-3：2017年调整预算分科目表 7" xfId="1040"/>
    <cellStyle name="40%-个性色5 4 2 3" xfId="1041"/>
    <cellStyle name="60%-个性色2 2 2 4" xfId="1042"/>
    <cellStyle name="60% - 强调文字颜色 4 6 2" xfId="1043"/>
    <cellStyle name="40%-个性色5 4 3" xfId="1044"/>
    <cellStyle name="40%-个性色5 4 3 2" xfId="1045"/>
    <cellStyle name="60% - 强调文字颜色 4 6 3" xfId="1046"/>
    <cellStyle name="40%-个性色5 4 4" xfId="1047"/>
    <cellStyle name="40%-个性色5 5 2" xfId="1048"/>
    <cellStyle name="60%-个性色5 2 2 3" xfId="1049"/>
    <cellStyle name="40%-个性色6" xfId="1050"/>
    <cellStyle name="60%-个性色5 2 2 3 2" xfId="1051"/>
    <cellStyle name="40%-个性色6 2" xfId="1052"/>
    <cellStyle name="60% - 强调文字颜色 1 9" xfId="1053"/>
    <cellStyle name="40%-个性色6 2 2" xfId="1054"/>
    <cellStyle name="40%-个性色6 2 2 2" xfId="1055"/>
    <cellStyle name="标题 4 7 3" xfId="1056"/>
    <cellStyle name="40%-个性色6 2 2 2 2" xfId="1057"/>
    <cellStyle name="40%-个性色6 2 2 2 2 2" xfId="1058"/>
    <cellStyle name="40%-个性色6 2 2 2 3" xfId="1059"/>
    <cellStyle name="60%-个性色2 4 3 2" xfId="1060"/>
    <cellStyle name="40%-个性色6 2 2 3" xfId="1061"/>
    <cellStyle name="40%-个性色6 2 2 3 2" xfId="1062"/>
    <cellStyle name="40%-个性色6 2 2 4" xfId="1063"/>
    <cellStyle name="60% - 强调文字颜色 5 4 2" xfId="1064"/>
    <cellStyle name="40%-个性色6 2 3" xfId="1065"/>
    <cellStyle name="40%-个性色6 2 3 2" xfId="1066"/>
    <cellStyle name="标题 4 8 3" xfId="1067"/>
    <cellStyle name="个性色5 2 2 3 2" xfId="1068"/>
    <cellStyle name="60% - 强调文字颜色 5 4 3" xfId="1069"/>
    <cellStyle name="40%-个性色6 2 4" xfId="1070"/>
    <cellStyle name="好_2018资本经营预算表(天心区）_2018预算附表1 2" xfId="1071"/>
    <cellStyle name="40%-个性色6 3" xfId="1072"/>
    <cellStyle name="输入 2" xfId="1073"/>
    <cellStyle name="60% - 强调文字颜色 2 9" xfId="1074"/>
    <cellStyle name="40%-个性色6 3 2" xfId="1075"/>
    <cellStyle name="输入 2 2" xfId="1076"/>
    <cellStyle name="60% - 强调文字颜色 5 5 2" xfId="1077"/>
    <cellStyle name="40%-个性色6 3 3" xfId="1078"/>
    <cellStyle name="输入 2 3" xfId="1079"/>
    <cellStyle name="60% - 强调文字颜色 3 9" xfId="1080"/>
    <cellStyle name="40%-个性色6 4 2" xfId="1081"/>
    <cellStyle name="输入 3 2" xfId="1082"/>
    <cellStyle name="40%-个性色6 4 2 2" xfId="1083"/>
    <cellStyle name="40%-个性色6 4 2 2 2" xfId="1084"/>
    <cellStyle name="好_（方案三）附件1-3：2017年调整预算分科目表 2 2 4" xfId="1085"/>
    <cellStyle name="60%-个性色3 2 2 2 2 2" xfId="1086"/>
    <cellStyle name="40%-个性色6 4 2 3" xfId="1087"/>
    <cellStyle name="60% - 强调文字颜色 5 6 2" xfId="1088"/>
    <cellStyle name="40%-个性色6 4 3" xfId="1089"/>
    <cellStyle name="40%-个性色6 4 3 2" xfId="1090"/>
    <cellStyle name="60% - 强调文字颜色 5 6 3" xfId="1091"/>
    <cellStyle name="40%-个性色6 4 4" xfId="1092"/>
    <cellStyle name="60% - 强调文字颜色 4 9" xfId="1093"/>
    <cellStyle name="40%-个性色6 5 2" xfId="1094"/>
    <cellStyle name="输入 4 2" xfId="1095"/>
    <cellStyle name="40%-个性色6 6" xfId="1096"/>
    <cellStyle name="输入 5" xfId="1097"/>
    <cellStyle name="60% - 强调文字颜色 1 2" xfId="1098"/>
    <cellStyle name="60% - 强调文字颜色 1 3" xfId="1099"/>
    <cellStyle name="60% - 强调文字颜色 1 3 2" xfId="1100"/>
    <cellStyle name="60% - 强调文字颜色 1 5" xfId="1101"/>
    <cellStyle name="60% - 强调文字颜色 1 5 3" xfId="1102"/>
    <cellStyle name="60% - 强调文字颜色 1 8 2" xfId="1103"/>
    <cellStyle name="标题 4 6 3" xfId="1104"/>
    <cellStyle name="60%-个性色2 4 2 2" xfId="1105"/>
    <cellStyle name="60% - 强调文字颜色 1 8 3" xfId="1106"/>
    <cellStyle name="60% - 强调文字颜色 2 2" xfId="1107"/>
    <cellStyle name="个性色1 2 3" xfId="1108"/>
    <cellStyle name="注释 2" xfId="1109"/>
    <cellStyle name="60% - 强调文字颜色 2 3 2" xfId="1110"/>
    <cellStyle name="60% - 强调文字颜色 2 4" xfId="1111"/>
    <cellStyle name="60% - 强调文字颜色 2 5" xfId="1112"/>
    <cellStyle name="60% - 强调文字颜色 2 7" xfId="1113"/>
    <cellStyle name="60% - 强调文字颜色 2 8" xfId="1114"/>
    <cellStyle name="60% - 强调文字颜色 3 2" xfId="1115"/>
    <cellStyle name="个性色1 3 3" xfId="1116"/>
    <cellStyle name="60% - 强调文字颜色 3 3" xfId="1117"/>
    <cellStyle name="60% - 强调文字颜色 3 3 2" xfId="1118"/>
    <cellStyle name="汇总 7" xfId="1119"/>
    <cellStyle name="60% - 强调文字颜色 3 4" xfId="1120"/>
    <cellStyle name="60% - 强调文字颜色 3 5" xfId="1121"/>
    <cellStyle name="60% - 强调文字颜色 3 5 3" xfId="1122"/>
    <cellStyle name="60% - 强调文字颜色 3 6" xfId="1123"/>
    <cellStyle name="60% - 强调文字颜色 3 7" xfId="1124"/>
    <cellStyle name="60% - 强调文字颜色 3 7 3" xfId="1125"/>
    <cellStyle name="差_（3.17）2017年地方财政预算表 - 天心区 3" xfId="1126"/>
    <cellStyle name="60%-个性色2 3 2 2" xfId="1127"/>
    <cellStyle name="常规 2 2" xfId="1128"/>
    <cellStyle name="60% - 强调文字颜色 3 8" xfId="1129"/>
    <cellStyle name="60% - 强调文字颜色 3 8 2" xfId="1130"/>
    <cellStyle name="差_2018资本经营预算表(天心区） 4 4" xfId="1131"/>
    <cellStyle name="60% - 着色 1" xfId="1132"/>
    <cellStyle name="60% - 强调文字颜色 3 8 3" xfId="1133"/>
    <cellStyle name="60% - 强调文字颜色 4 2" xfId="1134"/>
    <cellStyle name="个性色1 4 3" xfId="1135"/>
    <cellStyle name="60% - 强调文字颜色 4 3" xfId="1136"/>
    <cellStyle name="个性色1 4 4" xfId="1137"/>
    <cellStyle name="60% - 强调文字颜色 4 3 2" xfId="1138"/>
    <cellStyle name="常规 15" xfId="1139"/>
    <cellStyle name="60% - 强调文字颜色 4 5 3" xfId="1140"/>
    <cellStyle name="60% - 强调文字颜色 4 6" xfId="1141"/>
    <cellStyle name="60% - 强调文字颜色 4 7" xfId="1142"/>
    <cellStyle name="差_（四舍五入）2017年调整预算分科目表" xfId="1143"/>
    <cellStyle name="60% - 强调文字颜色 4 7 2" xfId="1144"/>
    <cellStyle name="差_（四舍五入）2017年调整预算分科目表 2" xfId="1145"/>
    <cellStyle name="60% - 强调文字颜色 4 8" xfId="1146"/>
    <cellStyle name="60% - 强调文字颜色 5 2" xfId="1147"/>
    <cellStyle name="60% - 强调文字颜色 5 3" xfId="1148"/>
    <cellStyle name="60% - 强调文字颜色 5 3 2" xfId="1149"/>
    <cellStyle name="60% - 强调文字颜色 5 5" xfId="1150"/>
    <cellStyle name="60% - 强调文字颜色 5 5 3" xfId="1151"/>
    <cellStyle name="60% - 强调文字颜色 5 6" xfId="1152"/>
    <cellStyle name="60% - 强调文字颜色 5 7" xfId="1153"/>
    <cellStyle name="60% - 强调文字颜色 5 7 2" xfId="1154"/>
    <cellStyle name="输入 4 3" xfId="1155"/>
    <cellStyle name="60% - 强调文字颜色 5 7 3" xfId="1156"/>
    <cellStyle name="60% - 强调文字颜色 5 8" xfId="1157"/>
    <cellStyle name="个性色1 2 2 2" xfId="1158"/>
    <cellStyle name="60% - 强调文字颜色 5 8 2" xfId="1159"/>
    <cellStyle name="个性色1 2 2 2 2" xfId="1160"/>
    <cellStyle name="个性色1 2 2 4" xfId="1161"/>
    <cellStyle name="输入 5 3" xfId="1162"/>
    <cellStyle name="60% - 强调文字颜色 5 8 3" xfId="1163"/>
    <cellStyle name="个性色1 2 2 2 3" xfId="1164"/>
    <cellStyle name="60% - 强调文字颜色 5 9" xfId="1165"/>
    <cellStyle name="个性色1 2 2 3" xfId="1166"/>
    <cellStyle name="输入 5 2" xfId="1167"/>
    <cellStyle name="60% - 强调文字颜色 6 3 2" xfId="1168"/>
    <cellStyle name="60% - 强调文字颜色 6 4" xfId="1169"/>
    <cellStyle name="60% - 强调文字颜色 6 4 2" xfId="1170"/>
    <cellStyle name="60% - 强调文字颜色 6 4 3" xfId="1171"/>
    <cellStyle name="60% - 强调文字颜色 6 5" xfId="1172"/>
    <cellStyle name="60% - 强调文字颜色 6 6" xfId="1173"/>
    <cellStyle name="60% - 强调文字颜色 6 6 2" xfId="1174"/>
    <cellStyle name="60% - 强调文字颜色 6 7" xfId="1175"/>
    <cellStyle name="60% - 强调文字颜色 6 7 2" xfId="1176"/>
    <cellStyle name="60% - 强调文字颜色 6 7 3" xfId="1177"/>
    <cellStyle name="60% - 强调文字颜色 6 8" xfId="1178"/>
    <cellStyle name="个性色1 2 3 2" xfId="1179"/>
    <cellStyle name="60% - 强调文字颜色 6 8 2" xfId="1180"/>
    <cellStyle name="差 7" xfId="1181"/>
    <cellStyle name="60% - 强调文字颜色 6 8 3" xfId="1182"/>
    <cellStyle name="差 8" xfId="1183"/>
    <cellStyle name="60% - 强调文字颜色 6 9" xfId="1184"/>
    <cellStyle name="个性色1" xfId="1185"/>
    <cellStyle name="输入 6 2" xfId="1186"/>
    <cellStyle name="60%-个性色2 4" xfId="1187"/>
    <cellStyle name="60% - 着色 1 2" xfId="1188"/>
    <cellStyle name="60%-个性色2 5" xfId="1189"/>
    <cellStyle name="60% - 着色 1 3" xfId="1190"/>
    <cellStyle name="60%-个性色3 4" xfId="1191"/>
    <cellStyle name="60% - 着色 2 2" xfId="1192"/>
    <cellStyle name="60%-个性色3 5" xfId="1193"/>
    <cellStyle name="60% - 着色 2 3" xfId="1194"/>
    <cellStyle name="60%-个性色3 6" xfId="1195"/>
    <cellStyle name="60% - 着色 2 4" xfId="1196"/>
    <cellStyle name="标题 4 7 2" xfId="1197"/>
    <cellStyle name="60% - 着色 3" xfId="1198"/>
    <cellStyle name="60%-个性色4 4" xfId="1199"/>
    <cellStyle name="60% - 着色 3 2" xfId="1200"/>
    <cellStyle name="60%-个性色4 5" xfId="1201"/>
    <cellStyle name="60% - 着色 3 3" xfId="1202"/>
    <cellStyle name="60%-个性色4 6" xfId="1203"/>
    <cellStyle name="60% - 着色 3 4" xfId="1204"/>
    <cellStyle name="标题 4 8 2" xfId="1205"/>
    <cellStyle name="标题 1 2" xfId="1206"/>
    <cellStyle name="60% - 着色 4" xfId="1207"/>
    <cellStyle name="标题 1 2 2" xfId="1208"/>
    <cellStyle name="60%-个性色5 4" xfId="1209"/>
    <cellStyle name="60% - 着色 4 2" xfId="1210"/>
    <cellStyle name="标题 1 2 3" xfId="1211"/>
    <cellStyle name="60%-个性色5 5" xfId="1212"/>
    <cellStyle name="60% - 着色 4 3" xfId="1213"/>
    <cellStyle name="60%-个性色5 6" xfId="1214"/>
    <cellStyle name="60% - 着色 4 4" xfId="1215"/>
    <cellStyle name="标题 1 3 2" xfId="1216"/>
    <cellStyle name="60%-个性色6 4" xfId="1217"/>
    <cellStyle name="60% - 着色 5 2" xfId="1218"/>
    <cellStyle name="60%-个性色6 5" xfId="1219"/>
    <cellStyle name="60% - 着色 5 3" xfId="1220"/>
    <cellStyle name="60%-个性色6 6" xfId="1221"/>
    <cellStyle name="60% - 着色 5 4" xfId="1222"/>
    <cellStyle name="60% - 着色 6 4" xfId="1223"/>
    <cellStyle name="60%-个性色1" xfId="1224"/>
    <cellStyle name="60%-个性色1 2" xfId="1225"/>
    <cellStyle name="60%-个性色1 2 2 2" xfId="1226"/>
    <cellStyle name="好_2018资本经营预算表(天心区） 4 2 3" xfId="1227"/>
    <cellStyle name="60%-个性色1 2 2 2 2" xfId="1228"/>
    <cellStyle name="60%-个性色1 2 2 2 2 2" xfId="1229"/>
    <cellStyle name="60%-个性色1 2 2 3" xfId="1230"/>
    <cellStyle name="60%-个性色1 2 2 3 2" xfId="1231"/>
    <cellStyle name="60%-个性色1 2 2 4" xfId="1232"/>
    <cellStyle name="差_预算科用汇总表（基本支出1123） 2" xfId="1233"/>
    <cellStyle name="检查单元格 5 2" xfId="1234"/>
    <cellStyle name="60%-个性色1 2 3" xfId="1235"/>
    <cellStyle name="60%-个性色1 2 3 2" xfId="1236"/>
    <cellStyle name="60%-个性色1 2 4" xfId="1237"/>
    <cellStyle name="60%-个性色1 3" xfId="1238"/>
    <cellStyle name="60%-个性色1 3 2" xfId="1239"/>
    <cellStyle name="60%-个性色1 3 2 2" xfId="1240"/>
    <cellStyle name="好_（四舍五入）2017年调整预算分科目表 8" xfId="1241"/>
    <cellStyle name="60%-个性色1 3 3" xfId="1242"/>
    <cellStyle name="60%-个性色1 4" xfId="1243"/>
    <cellStyle name="60%-个性色1 4 2" xfId="1244"/>
    <cellStyle name="60%-个性色1 4 2 2" xfId="1245"/>
    <cellStyle name="警告文本 9" xfId="1246"/>
    <cellStyle name="60%-个性色1 4 2 2 2" xfId="1247"/>
    <cellStyle name="60%-个性色1 4 3" xfId="1248"/>
    <cellStyle name="60%-个性色1 4 4" xfId="1249"/>
    <cellStyle name="60%-个性色1 5" xfId="1250"/>
    <cellStyle name="60%-个性色1 5 2" xfId="1251"/>
    <cellStyle name="60%-个性色2" xfId="1252"/>
    <cellStyle name="60%-个性色2 2" xfId="1253"/>
    <cellStyle name="60%-个性色2 2 2" xfId="1254"/>
    <cellStyle name="60%-个性色2 2 2 2" xfId="1255"/>
    <cellStyle name="60%-个性色2 2 2 2 2 2" xfId="1256"/>
    <cellStyle name="强调文字颜色 5 6 3" xfId="1257"/>
    <cellStyle name="60%-个性色2 2 3" xfId="1258"/>
    <cellStyle name="输出 3 2" xfId="1259"/>
    <cellStyle name="60%-个性色2 2 3 2" xfId="1260"/>
    <cellStyle name="检查单元格 7" xfId="1261"/>
    <cellStyle name="60%-个性色2 3 2" xfId="1262"/>
    <cellStyle name="常规 2" xfId="1263"/>
    <cellStyle name="60%-个性色6 4 2 2 2" xfId="1264"/>
    <cellStyle name="60%-个性色2 3 3" xfId="1265"/>
    <cellStyle name="常规 3" xfId="1266"/>
    <cellStyle name="输出 4 2" xfId="1267"/>
    <cellStyle name="60%-个性色2 4 2" xfId="1268"/>
    <cellStyle name="个性色3 2 2 2 3" xfId="1269"/>
    <cellStyle name="60%-个性色2 4 2 2 2" xfId="1270"/>
    <cellStyle name="60%-个性色2 4 2 3" xfId="1271"/>
    <cellStyle name="60%-个性色2 4 3" xfId="1272"/>
    <cellStyle name="输出 5 2" xfId="1273"/>
    <cellStyle name="60%-个性色2 4 4" xfId="1274"/>
    <cellStyle name="输出 5 3" xfId="1275"/>
    <cellStyle name="60%-个性色2 5 2" xfId="1276"/>
    <cellStyle name="60%-个性色3" xfId="1277"/>
    <cellStyle name="差_（方案三）附件1-3：2017年调整预算分科目表 6 2" xfId="1278"/>
    <cellStyle name="60%-个性色3 2" xfId="1279"/>
    <cellStyle name="60%-个性色3 2 2" xfId="1280"/>
    <cellStyle name="强调文字颜色 6 3" xfId="1281"/>
    <cellStyle name="60%-个性色3 2 2 2" xfId="1282"/>
    <cellStyle name="强调文字颜色 6 3 2" xfId="1283"/>
    <cellStyle name="60%-个性色3 2 2 2 2" xfId="1284"/>
    <cellStyle name="60%-个性色3 2 2 2 3" xfId="1285"/>
    <cellStyle name="个性色1 5 2" xfId="1286"/>
    <cellStyle name="60%-个性色3 2 2 3" xfId="1287"/>
    <cellStyle name="60%-个性色3 2 2 3 2" xfId="1288"/>
    <cellStyle name="60%-个性色3 2 2 4" xfId="1289"/>
    <cellStyle name="60%-个性色3 2 3" xfId="1290"/>
    <cellStyle name="强调文字颜色 6 4" xfId="1291"/>
    <cellStyle name="60%-个性色3 2 3 2" xfId="1292"/>
    <cellStyle name="强调文字颜色 6 4 2" xfId="1293"/>
    <cellStyle name="60%-个性色3 2 4" xfId="1294"/>
    <cellStyle name="强调文字颜色 6 5" xfId="1295"/>
    <cellStyle name="60%-个性色3 3" xfId="1296"/>
    <cellStyle name="适中 2 2 2" xfId="1297"/>
    <cellStyle name="60%-个性色3 4 2" xfId="1298"/>
    <cellStyle name="60%-个性色3 4 2 2" xfId="1299"/>
    <cellStyle name="60%-个性色3 4 2 2 2" xfId="1300"/>
    <cellStyle name="60%-个性色3 4 2 3" xfId="1301"/>
    <cellStyle name="60%-个性色3 4 3" xfId="1302"/>
    <cellStyle name="60%-个性色3 4 3 2" xfId="1303"/>
    <cellStyle name="60%-个性色3 4 4" xfId="1304"/>
    <cellStyle name="差_2017年市本级一般公共预算支出表（刘、李、叶）(1)" xfId="1305"/>
    <cellStyle name="60%-个性色3 5 2" xfId="1306"/>
    <cellStyle name="60%-个性色4 2" xfId="1307"/>
    <cellStyle name="60%-个性色4 3" xfId="1308"/>
    <cellStyle name="适中 2 3 2" xfId="1309"/>
    <cellStyle name="标题 1 5 3" xfId="1310"/>
    <cellStyle name="60%-个性色5" xfId="1311"/>
    <cellStyle name="60%-个性色5 2" xfId="1312"/>
    <cellStyle name="60%-个性色5 2 2" xfId="1313"/>
    <cellStyle name="60%-个性色5 2 2 4" xfId="1314"/>
    <cellStyle name="60%-个性色5 2 3" xfId="1315"/>
    <cellStyle name="好_（方案三）附件1-3：2017年调整预算分科目表 2 2" xfId="1316"/>
    <cellStyle name="60%-个性色5 2 3 2" xfId="1317"/>
    <cellStyle name="好_（方案三）附件1-3：2017年调整预算分科目表 2 2 2" xfId="1318"/>
    <cellStyle name="60%-个性色5 2 4" xfId="1319"/>
    <cellStyle name="好_（方案三）附件1-3：2017年调整预算分科目表 2 3" xfId="1320"/>
    <cellStyle name="60%-个性色5 3 2" xfId="1321"/>
    <cellStyle name="差_（方案三）附件1-3：2017年调整预算分科目表 7" xfId="1322"/>
    <cellStyle name="60%-个性色5 3 2 2" xfId="1323"/>
    <cellStyle name="差_（方案三）附件1-3：2017年调整预算分科目表 7 2" xfId="1324"/>
    <cellStyle name="好_（方案三）附件1-3：2017年调整预算分科目表 2 4" xfId="1325"/>
    <cellStyle name="60%-个性色5 3 3" xfId="1326"/>
    <cellStyle name="差_（方案三）附件1-3：2017年调整预算分科目表 8" xfId="1327"/>
    <cellStyle name="好_（方案三）附件1-3：2017年调整预算分科目表 3 2" xfId="1328"/>
    <cellStyle name="计算 2 2 2" xfId="1329"/>
    <cellStyle name="标题 1 2 2 2" xfId="1330"/>
    <cellStyle name="60%-个性色5 4 2" xfId="1331"/>
    <cellStyle name="60%-个性色5 4 2 2" xfId="1332"/>
    <cellStyle name="60%-个性色5 4 2 3" xfId="1333"/>
    <cellStyle name="60%-个性色5 4 3" xfId="1334"/>
    <cellStyle name="好_（方案三）附件1-3：2017年调整预算分科目表 4 2" xfId="1335"/>
    <cellStyle name="计算 2 3 2" xfId="1336"/>
    <cellStyle name="60%-个性色5 4 3 2" xfId="1337"/>
    <cellStyle name="标题 1 2 3 2" xfId="1338"/>
    <cellStyle name="60%-个性色5 5 2" xfId="1339"/>
    <cellStyle name="60%-个性色6" xfId="1340"/>
    <cellStyle name="60%-个性色6 2" xfId="1341"/>
    <cellStyle name="60%-个性色6 2 2" xfId="1342"/>
    <cellStyle name="差 8 3" xfId="1343"/>
    <cellStyle name="60%-个性色6 2 2 2 2 2" xfId="1344"/>
    <cellStyle name="60%-个性色6 2 3" xfId="1345"/>
    <cellStyle name="60%-个性色6 2 4" xfId="1346"/>
    <cellStyle name="60%-个性色6 3" xfId="1347"/>
    <cellStyle name="60%-个性色6 3 2" xfId="1348"/>
    <cellStyle name="60%-个性色6 3 2 2" xfId="1349"/>
    <cellStyle name="60%-个性色6 3 3" xfId="1350"/>
    <cellStyle name="60%-个性色6 4 2" xfId="1351"/>
    <cellStyle name="强调文字颜色 1 5" xfId="1352"/>
    <cellStyle name="60%-个性色6 4 2 2" xfId="1353"/>
    <cellStyle name="强调文字颜色 1 5 2" xfId="1354"/>
    <cellStyle name="输出 4" xfId="1355"/>
    <cellStyle name="60%-个性色6 4 3" xfId="1356"/>
    <cellStyle name="强调文字颜色 1 6" xfId="1357"/>
    <cellStyle name="60%-个性色6 4 3 2" xfId="1358"/>
    <cellStyle name="强调文字颜色 1 6 2" xfId="1359"/>
    <cellStyle name="60%-个性色6 4 4" xfId="1360"/>
    <cellStyle name="强调文字颜色 1 7" xfId="1361"/>
    <cellStyle name="60%-个性色6 5 2" xfId="1362"/>
    <cellStyle name="强调文字颜色 2 5" xfId="1363"/>
    <cellStyle name="百分比 2" xfId="1364"/>
    <cellStyle name="检查单元格 6 3" xfId="1365"/>
    <cellStyle name="标题 1 5" xfId="1366"/>
    <cellStyle name="标题 1 6" xfId="1367"/>
    <cellStyle name="标题 1 6 2" xfId="1368"/>
    <cellStyle name="标题 1 6 3" xfId="1369"/>
    <cellStyle name="标题 1 7" xfId="1370"/>
    <cellStyle name="标题 1 7 2" xfId="1371"/>
    <cellStyle name="个性色4 2 4" xfId="1372"/>
    <cellStyle name="标题 1 7 3" xfId="1373"/>
    <cellStyle name="标题 1 8 2" xfId="1374"/>
    <cellStyle name="个性色4 2 2 3" xfId="1375"/>
    <cellStyle name="标题 1 8 3" xfId="1376"/>
    <cellStyle name="个性色4 2 2 4" xfId="1377"/>
    <cellStyle name="标题 2 2 3" xfId="1378"/>
    <cellStyle name="标题 2 2 3 2" xfId="1379"/>
    <cellStyle name="标题 2 3 2" xfId="1380"/>
    <cellStyle name="差_2018资本经营预算表(天心区） 2 2 4" xfId="1381"/>
    <cellStyle name="标题 2 4" xfId="1382"/>
    <cellStyle name="标题 2 4 2" xfId="1383"/>
    <cellStyle name="标题 2 4 3" xfId="1384"/>
    <cellStyle name="标题 2 5" xfId="1385"/>
    <cellStyle name="标题 2 5 2" xfId="1386"/>
    <cellStyle name="标题 2 5 3" xfId="1387"/>
    <cellStyle name="好_2018资本经营预算表(天心区）" xfId="1388"/>
    <cellStyle name="标题 2 6" xfId="1389"/>
    <cellStyle name="标题 2 6 2" xfId="1390"/>
    <cellStyle name="差_2018资本经营预算表(天心区）_2018预算附表1 2 2 2 3" xfId="1391"/>
    <cellStyle name="标题 2 6 3" xfId="1392"/>
    <cellStyle name="标题 2 7" xfId="1393"/>
    <cellStyle name="个性色5 2 4" xfId="1394"/>
    <cellStyle name="标题 2 7 2" xfId="1395"/>
    <cellStyle name="差_预算科用汇总表（基本支出1123）" xfId="1396"/>
    <cellStyle name="检查单元格 5" xfId="1397"/>
    <cellStyle name="标题 2 7 3" xfId="1398"/>
    <cellStyle name="检查单元格 6" xfId="1399"/>
    <cellStyle name="标题 2 8" xfId="1400"/>
    <cellStyle name="标题 2 8 2" xfId="1401"/>
    <cellStyle name="标题 2 8 3" xfId="1402"/>
    <cellStyle name="标题 3 5 3" xfId="1403"/>
    <cellStyle name="标题 3 6 2" xfId="1404"/>
    <cellStyle name="标题 3 6 3" xfId="1405"/>
    <cellStyle name="差_（3.17）2017年地方财政预算表 - 天心区 2" xfId="1406"/>
    <cellStyle name="标题 3 7" xfId="1407"/>
    <cellStyle name="标题 3 7 2" xfId="1408"/>
    <cellStyle name="个性色6 2 4" xfId="1409"/>
    <cellStyle name="标题 3 7 3" xfId="1410"/>
    <cellStyle name="标题 3 8" xfId="1411"/>
    <cellStyle name="标题 3 8 2" xfId="1412"/>
    <cellStyle name="个性色4 4 2 3" xfId="1413"/>
    <cellStyle name="标题 3 8 3" xfId="1414"/>
    <cellStyle name="标题 3 9" xfId="1415"/>
    <cellStyle name="着色 3 2" xfId="1416"/>
    <cellStyle name="标题 4 7" xfId="1417"/>
    <cellStyle name="标题 4 8" xfId="1418"/>
    <cellStyle name="标题 4 9" xfId="1419"/>
    <cellStyle name="着色 4 2" xfId="1420"/>
    <cellStyle name="差_（方案三）附件1-3：2017年调整预算分科目表 2 4" xfId="1421"/>
    <cellStyle name="差 2" xfId="1422"/>
    <cellStyle name="解释性文本 5" xfId="1423"/>
    <cellStyle name="差_（方案三）附件1-3：2017年调整预算分科目表 2 4 2" xfId="1424"/>
    <cellStyle name="差 2 2" xfId="1425"/>
    <cellStyle name="差_部门经济分类 3" xfId="1426"/>
    <cellStyle name="解释性文本 5 2" xfId="1427"/>
    <cellStyle name="差 2 2 2" xfId="1428"/>
    <cellStyle name="差_部门经济分类 3 2" xfId="1429"/>
    <cellStyle name="好_（四舍五入）2017年调整预算分科目表 5" xfId="1430"/>
    <cellStyle name="差_（方案三）附件1-3：2017年调整预算分科目表 2 4 3" xfId="1431"/>
    <cellStyle name="差 2 3" xfId="1432"/>
    <cellStyle name="差_部门经济分类 4" xfId="1433"/>
    <cellStyle name="解释性文本 5 3" xfId="1434"/>
    <cellStyle name="差_（方案三）附件1-3：2017年调整预算分科目表 2 5" xfId="1435"/>
    <cellStyle name="差 3" xfId="1436"/>
    <cellStyle name="解释性文本 6" xfId="1437"/>
    <cellStyle name="差_（方案三）附件1-3：2017年调整预算分科目表 2 5 2" xfId="1438"/>
    <cellStyle name="差 3 2" xfId="1439"/>
    <cellStyle name="好_表5：天心区2017年建设资金预算 4" xfId="1440"/>
    <cellStyle name="解释性文本 6 2" xfId="1441"/>
    <cellStyle name="差_（方案三）附件1-3：2017年调整预算分科目表 2 6" xfId="1442"/>
    <cellStyle name="差 4" xfId="1443"/>
    <cellStyle name="解释性文本 7" xfId="1444"/>
    <cellStyle name="差_（方案三）附件1-3：2017年调整预算分科目表 2 6 2" xfId="1445"/>
    <cellStyle name="差 4 2" xfId="1446"/>
    <cellStyle name="解释性文本 7 2" xfId="1447"/>
    <cellStyle name="差_（方案三）附件1-3：2017年调整预算分科目表 2 6 3" xfId="1448"/>
    <cellStyle name="差 4 3" xfId="1449"/>
    <cellStyle name="解释性文本 7 3" xfId="1450"/>
    <cellStyle name="差_（方案三）附件1-3：2017年调整预算分科目表 2 7" xfId="1451"/>
    <cellStyle name="个性色1 3 2 2" xfId="1452"/>
    <cellStyle name="差 5" xfId="1453"/>
    <cellStyle name="解释性文本 8" xfId="1454"/>
    <cellStyle name="个性色2 2 2 4" xfId="1455"/>
    <cellStyle name="差 5 2" xfId="1456"/>
    <cellStyle name="解释性文本 8 2" xfId="1457"/>
    <cellStyle name="差 5 3" xfId="1458"/>
    <cellStyle name="解释性文本 8 3" xfId="1459"/>
    <cellStyle name="差_（方案三）附件1-3：2017年调整预算分科目表 2 8" xfId="1460"/>
    <cellStyle name="差 6" xfId="1461"/>
    <cellStyle name="解释性文本 9" xfId="1462"/>
    <cellStyle name="差 6 2" xfId="1463"/>
    <cellStyle name="差 6 3" xfId="1464"/>
    <cellStyle name="差 7 2" xfId="1465"/>
    <cellStyle name="差 7 3" xfId="1466"/>
    <cellStyle name="差 8 2" xfId="1467"/>
    <cellStyle name="差 9" xfId="1468"/>
    <cellStyle name="差_（3.17）2017年地方财政预算表 - 天心区" xfId="1469"/>
    <cellStyle name="差_（3.17）2017年地方财政预算表 - 天心区 3 2" xfId="1470"/>
    <cellStyle name="差_（方案三）附件1-3：2017年调整预算分科目表" xfId="1471"/>
    <cellStyle name="差_（方案三）附件1-3：2017年调整预算分科目表 2 2" xfId="1472"/>
    <cellStyle name="解释性文本 3" xfId="1473"/>
    <cellStyle name="差_（方案三）附件1-3：2017年调整预算分科目表 2 2 2" xfId="1474"/>
    <cellStyle name="解释性文本 3 2" xfId="1475"/>
    <cellStyle name="差_（方案三）附件1-3：2017年调整预算分科目表 2 2 3" xfId="1476"/>
    <cellStyle name="差_（方案三）附件1-3：2017年调整预算分科目表 2 2 3 2" xfId="1477"/>
    <cellStyle name="差_（方案三）附件1-3：2017年调整预算分科目表 2 2 4" xfId="1478"/>
    <cellStyle name="个性色3 2 2" xfId="1479"/>
    <cellStyle name="差_（方案三）附件1-3：2017年调整预算分科目表 2 3" xfId="1480"/>
    <cellStyle name="解释性文本 4" xfId="1481"/>
    <cellStyle name="差_（方案三）附件1-3：2017年调整预算分科目表 2 3 2" xfId="1482"/>
    <cellStyle name="解释性文本 4 2" xfId="1483"/>
    <cellStyle name="差_（方案三）附件1-3：2017年调整预算分科目表 2 3 3" xfId="1484"/>
    <cellStyle name="解释性文本 4 3" xfId="1485"/>
    <cellStyle name="差_（方案三）附件1-3：2017年调整预算分科目表 2 5 3" xfId="1486"/>
    <cellStyle name="好_表5：天心区2017年建设资金预算 5" xfId="1487"/>
    <cellStyle name="解释性文本 6 3" xfId="1488"/>
    <cellStyle name="差_（方案三）附件1-3：2017年调整预算分科目表 3 2" xfId="1489"/>
    <cellStyle name="差_（方案三）附件1-3：2017年调整预算分科目表 3 2 2" xfId="1490"/>
    <cellStyle name="差_（方案三）附件1-3：2017年调整预算分科目表 3 2 3" xfId="1491"/>
    <cellStyle name="差_（方案三）附件1-3：2017年调整预算分科目表 3 3" xfId="1492"/>
    <cellStyle name="差_2018资本经营预算表(天心区）_2018预算附表1 2 2" xfId="1493"/>
    <cellStyle name="差_（方案三）附件1-3：2017年调整预算分科目表 3 3 2" xfId="1494"/>
    <cellStyle name="差_2018资本经营预算表(天心区）_2018预算附表1 2 2 2" xfId="1495"/>
    <cellStyle name="差_（方案三）附件1-3：2017年调整预算分科目表 3 4" xfId="1496"/>
    <cellStyle name="差_2018资本经营预算表(天心区）_2018预算附表1 2 3" xfId="1497"/>
    <cellStyle name="差_（方案三）附件1-3：2017年调整预算分科目表 4 2" xfId="1498"/>
    <cellStyle name="汇总 2" xfId="1499"/>
    <cellStyle name="差_（方案三）附件1-3：2017年调整预算分科目表 4 3" xfId="1500"/>
    <cellStyle name="差_2018资本经营预算表(天心区）_2018预算附表1 3 2" xfId="1501"/>
    <cellStyle name="汇总 3" xfId="1502"/>
    <cellStyle name="差_（方案三）附件1-3：2017年调整预算分科目表 5" xfId="1503"/>
    <cellStyle name="差_（方案三）附件1-3：2017年调整预算分科目表 5 2" xfId="1504"/>
    <cellStyle name="差_（方案三）附件1-3：2017年调整预算分科目表 5 3" xfId="1505"/>
    <cellStyle name="差_2018资本经营预算表(天心区）_2018预算附表1 4 2" xfId="1506"/>
    <cellStyle name="差_（方案三）附件1-3：2017年调整预算分科目表 6" xfId="1507"/>
    <cellStyle name="差_（方案三）附件1-3：2017年调整预算分科目表 7 3" xfId="1508"/>
    <cellStyle name="好_（方案三）附件1-3：2017年调整预算分科目表 2 5" xfId="1509"/>
    <cellStyle name="差_（方案三）附件1-3：2017年调整预算分科目表 9" xfId="1510"/>
    <cellStyle name="好_（方案三）附件1-3：2017年调整预算分科目表 3 3" xfId="1511"/>
    <cellStyle name="差_（四舍五入）2017年调整预算分科目表 2 2" xfId="1512"/>
    <cellStyle name="差_（四舍五入）2017年调整预算分科目表 2 2 2" xfId="1513"/>
    <cellStyle name="差_（四舍五入）2017年调整预算分科目表 2 3" xfId="1514"/>
    <cellStyle name="差_（四舍五入）2017年调整预算分科目表 2 3 2" xfId="1515"/>
    <cellStyle name="差_（四舍五入）2017年调整预算分科目表 2 4" xfId="1516"/>
    <cellStyle name="差_（四舍五入）2017年调整预算分科目表 3 2" xfId="1517"/>
    <cellStyle name="差_（张夙）预算科用汇总表" xfId="1518"/>
    <cellStyle name="差_（四舍五入）2017年调整预算分科目表 3 3" xfId="1519"/>
    <cellStyle name="差_（四舍五入）2017年调整预算分科目表 4 2" xfId="1520"/>
    <cellStyle name="差_（四舍五入）2017年调整预算分科目表 4 3" xfId="1521"/>
    <cellStyle name="差_（四舍五入）2017年调整预算分科目表 5" xfId="1522"/>
    <cellStyle name="链接单元格 4 2" xfId="1523"/>
    <cellStyle name="差_（四舍五入）2017年调整预算分科目表 5 2" xfId="1524"/>
    <cellStyle name="差_预算科用汇总表（1123）" xfId="1525"/>
    <cellStyle name="差_（四舍五入）2017年调整预算分科目表 5 3" xfId="1526"/>
    <cellStyle name="个性色5 4 2 2" xfId="1527"/>
    <cellStyle name="差_（四舍五入）2017年调整预算分科目表 6" xfId="1528"/>
    <cellStyle name="链接单元格 4 3" xfId="1529"/>
    <cellStyle name="差_（四舍五入）2017年调整预算分科目表 6 2" xfId="1530"/>
    <cellStyle name="差_（四舍五入）2017年调整预算分科目表 6 3" xfId="1531"/>
    <cellStyle name="个性色4 2 2 2 2 2" xfId="1532"/>
    <cellStyle name="个性色5 4 3 2" xfId="1533"/>
    <cellStyle name="差_（张夙）预算科用汇总表 2" xfId="1534"/>
    <cellStyle name="差_（张夙）预算科用汇总表 5" xfId="1535"/>
    <cellStyle name="差_2017年市本级一般公共预算支出表（刘、李、叶）(1) 2" xfId="1536"/>
    <cellStyle name="差_2017年市本级一般公共预算支出表（刘、李、叶）(1) 2 2" xfId="1537"/>
    <cellStyle name="差_2017年市本级一般公共预算支出表（刘、李、叶）(1) 3" xfId="1538"/>
    <cellStyle name="输出 2 2" xfId="1539"/>
    <cellStyle name="差_2017年市本级一般公共预算支出表（刘、李、叶）(1) 3 2" xfId="1540"/>
    <cellStyle name="输出 2 2 2" xfId="1541"/>
    <cellStyle name="差_2018预算附表" xfId="1542"/>
    <cellStyle name="差_2018资本经营预算表(天心区） 4 3 2" xfId="1543"/>
    <cellStyle name="强调文字颜色 6 8" xfId="1544"/>
    <cellStyle name="差_2018预算附表 2" xfId="1545"/>
    <cellStyle name="强调文字颜色 6 8 2" xfId="1546"/>
    <cellStyle name="差_2018预算附表 2 2" xfId="1547"/>
    <cellStyle name="差_2018预算附表 3" xfId="1548"/>
    <cellStyle name="强调文字颜色 6 8 3" xfId="1549"/>
    <cellStyle name="差_2018预算附表 5" xfId="1550"/>
    <cellStyle name="差_表5：天心区2017年建设资金预算" xfId="1551"/>
    <cellStyle name="差_2018预算附表1 2" xfId="1552"/>
    <cellStyle name="差_2018预算附表1 2 2" xfId="1553"/>
    <cellStyle name="差_2018预算附表1 3" xfId="1554"/>
    <cellStyle name="常规 10 2" xfId="1555"/>
    <cellStyle name="差_2018预算附表1 3 2" xfId="1556"/>
    <cellStyle name="常规 10 2 2" xfId="1557"/>
    <cellStyle name="差_2018预算附表1 4" xfId="1558"/>
    <cellStyle name="常规 10 3" xfId="1559"/>
    <cellStyle name="差_2018预算附表1 5" xfId="1560"/>
    <cellStyle name="差_2018资本经营预算表(天心区）" xfId="1561"/>
    <cellStyle name="个性色2 3 2" xfId="1562"/>
    <cellStyle name="差_2018资本经营预算表(天心区） 2" xfId="1563"/>
    <cellStyle name="个性色2 3 2 2" xfId="1564"/>
    <cellStyle name="差_2018资本经营预算表(天心区） 2 2" xfId="1565"/>
    <cellStyle name="好_（方案三）附件1-3：2017年调整预算分科目表 2 7" xfId="1566"/>
    <cellStyle name="好_（方案三）附件1-3：2017年调整预算分科目表 2 7 2" xfId="1567"/>
    <cellStyle name="差_2018资本经营预算表(天心区） 2 2 2" xfId="1568"/>
    <cellStyle name="好_（四舍五入）2017年调整预算分科目表 6 3" xfId="1569"/>
    <cellStyle name="差_2018资本经营预算表(天心区） 2 2 2 2 2" xfId="1570"/>
    <cellStyle name="差_2018资本经营预算表(天心区） 2 2 2 3" xfId="1571"/>
    <cellStyle name="输出 2" xfId="1572"/>
    <cellStyle name="差_2018资本经营预算表(天心区） 3" xfId="1573"/>
    <cellStyle name="差_2018资本经营预算表(天心区） 3 2" xfId="1574"/>
    <cellStyle name="差_2018资本经营预算表(天心区） 3 2 2" xfId="1575"/>
    <cellStyle name="差_2018资本经营预算表(天心区） 4" xfId="1576"/>
    <cellStyle name="差_2018资本经营预算表(天心区） 4 2" xfId="1577"/>
    <cellStyle name="差_2018资本经营预算表(天心区） 4 2 2" xfId="1578"/>
    <cellStyle name="强调文字颜色 5 8" xfId="1579"/>
    <cellStyle name="差_2018资本经营预算表(天心区） 4 2 2 2" xfId="1580"/>
    <cellStyle name="差_2018资本经营预算表(天心区）_2018预算附表1" xfId="1581"/>
    <cellStyle name="强调文字颜色 5 8 2" xfId="1582"/>
    <cellStyle name="差_2018资本经营预算表(天心区） 4 2 3" xfId="1583"/>
    <cellStyle name="强调文字颜色 5 9" xfId="1584"/>
    <cellStyle name="差_2018资本经营预算表(天心区） 4 3" xfId="1585"/>
    <cellStyle name="差_2018资本经营预算表(天心区） 5" xfId="1586"/>
    <cellStyle name="差_2018资本经营预算表(天心区） 5 2" xfId="1587"/>
    <cellStyle name="差_2018资本经营预算表(天心区） 6" xfId="1588"/>
    <cellStyle name="差_2018资本经营预算表(天心区）_2018预算附表1 2" xfId="1589"/>
    <cellStyle name="差_2018资本经营预算表(天心区）_2018预算附表1 2 2 2 2" xfId="1590"/>
    <cellStyle name="差_2018资本经营预算表(天心区）_2018预算附表1 2 2 3" xfId="1591"/>
    <cellStyle name="个性色5 2 3" xfId="1592"/>
    <cellStyle name="差_2018资本经营预算表(天心区）_2018预算附表1 2 2 3 2" xfId="1593"/>
    <cellStyle name="检查单元格 4" xfId="1594"/>
    <cellStyle name="差_2018资本经营预算表(天心区）_2018预算附表1 2 2 4" xfId="1595"/>
    <cellStyle name="个性色4 3 2" xfId="1596"/>
    <cellStyle name="差_2018资本经营预算表(天心区）_2018预算附表1 2 3 2" xfId="1597"/>
    <cellStyle name="差_2018资本经营预算表(天心区）_2018预算附表1 2 4" xfId="1598"/>
    <cellStyle name="差_2018资本经营预算表(天心区）_2018预算附表1 3" xfId="1599"/>
    <cellStyle name="差_2018资本经营预算表(天心区）_2018预算附表1 3 2 2" xfId="1600"/>
    <cellStyle name="汇总 3 2" xfId="1601"/>
    <cellStyle name="差_2018资本经营预算表(天心区）_2018预算附表1 3 3" xfId="1602"/>
    <cellStyle name="汇总 4" xfId="1603"/>
    <cellStyle name="差_2018资本经营预算表(天心区）_2018预算附表1 4" xfId="1604"/>
    <cellStyle name="差_2018资本经营预算表(天心区）_2018预算附表1 4 2 2" xfId="1605"/>
    <cellStyle name="差_2018资本经营预算表(天心区）_2018预算附表1 4 2 2 2" xfId="1606"/>
    <cellStyle name="好 9" xfId="1607"/>
    <cellStyle name="差_2018资本经营预算表(天心区）_2018预算附表1 4 2 3" xfId="1608"/>
    <cellStyle name="差_2018资本经营预算表(天心区）_2018预算附表1 4 3" xfId="1609"/>
    <cellStyle name="差_2018资本经营预算表(天心区）_2018预算附表1 4 3 2" xfId="1610"/>
    <cellStyle name="差_2018资本经营预算表(天心区）_2018预算附表1 4 4" xfId="1611"/>
    <cellStyle name="差_2018资本经营预算表(天心区）_2018预算附表1 5" xfId="1612"/>
    <cellStyle name="差_2018资本经营预算表(天心区）_2018预算附表1 6" xfId="1613"/>
    <cellStyle name="差_表5：天心区2017年建设资金预算 2" xfId="1614"/>
    <cellStyle name="差_表5：天心区2017年建设资金预算 2 2" xfId="1615"/>
    <cellStyle name="差_表5：天心区2017年建设资金预算 2 3" xfId="1616"/>
    <cellStyle name="差_表5：天心区2017年建设资金预算 3" xfId="1617"/>
    <cellStyle name="差_表5：天心区2017年建设资金预算 3 2" xfId="1618"/>
    <cellStyle name="差_表5：天心区2017年建设资金预算 3 3" xfId="1619"/>
    <cellStyle name="差_表5：天心区2017年建设资金预算 4" xfId="1620"/>
    <cellStyle name="差_表5：天心区2017年建设资金预算 4 3" xfId="1621"/>
    <cellStyle name="差_表5：天心区2017年建设资金预算 5" xfId="1622"/>
    <cellStyle name="差_表5：天心区2017年建设资金预算 5 2" xfId="1623"/>
    <cellStyle name="差_表5：天心区2017年建设资金预算 5 3" xfId="1624"/>
    <cellStyle name="差_部门经济分类" xfId="1625"/>
    <cellStyle name="差_部门经济分类 2" xfId="1626"/>
    <cellStyle name="差_部门经济分类 2 2" xfId="1627"/>
    <cellStyle name="差_部门经济分类 5" xfId="1628"/>
    <cellStyle name="个性色3 4 2" xfId="1629"/>
    <cellStyle name="差_社保基金" xfId="1630"/>
    <cellStyle name="差_社保基金 2" xfId="1631"/>
    <cellStyle name="差_社保基金 3" xfId="1632"/>
    <cellStyle name="链接单元格 2 3 2" xfId="1633"/>
    <cellStyle name="差_社保基金 3 2" xfId="1634"/>
    <cellStyle name="差_天心区2016年建设资金预算表 2" xfId="1635"/>
    <cellStyle name="差_天心区2016年建设资金预算表 2 2" xfId="1636"/>
    <cellStyle name="差_天心区2016年建设资金预算表 3" xfId="1637"/>
    <cellStyle name="差_天心区2016年建设资金预算表 3 2" xfId="1638"/>
    <cellStyle name="差_预算科用汇总表（基本支出1123） 2 2" xfId="1639"/>
    <cellStyle name="差_预算科用汇总表（基本支出1123） 3" xfId="1640"/>
    <cellStyle name="检查单元格 5 3" xfId="1641"/>
    <cellStyle name="差_预算科用汇总表（基本支出1123） 5" xfId="1642"/>
    <cellStyle name="强调文字颜色 5 7 2" xfId="1643"/>
    <cellStyle name="常规 10" xfId="1644"/>
    <cellStyle name="常规 10 3 2" xfId="1645"/>
    <cellStyle name="个性色2 4 2 3" xfId="1646"/>
    <cellStyle name="常规 11" xfId="1647"/>
    <cellStyle name="常规 13" xfId="1648"/>
    <cellStyle name="好 4 3" xfId="1649"/>
    <cellStyle name="好_2018资本经营预算表(天心区） 5 2" xfId="1650"/>
    <cellStyle name="常规 14" xfId="1651"/>
    <cellStyle name="常规 15 2" xfId="1652"/>
    <cellStyle name="常规 2 2 2 2 2 2 2 2 2 2 2 2 2" xfId="1653"/>
    <cellStyle name="个性色5 4 2" xfId="1654"/>
    <cellStyle name="常规 2 3" xfId="1655"/>
    <cellStyle name="常规 2_（3.17）2017年地方财政预算表 - 天心区" xfId="1656"/>
    <cellStyle name="常规 3 2" xfId="1657"/>
    <cellStyle name="常规 3_（张夙）预算科用汇总表" xfId="1658"/>
    <cellStyle name="强调文字颜色 4 3 2" xfId="1659"/>
    <cellStyle name="常规 4" xfId="1660"/>
    <cellStyle name="输出 4 3" xfId="1661"/>
    <cellStyle name="常规 4 2" xfId="1662"/>
    <cellStyle name="常规 4 2 2" xfId="1663"/>
    <cellStyle name="常规 4 2_P020170310428866449584 (2)" xfId="1664"/>
    <cellStyle name="常规 5" xfId="1665"/>
    <cellStyle name="常规 6" xfId="1666"/>
    <cellStyle name="常规 7" xfId="1667"/>
    <cellStyle name="常规 8" xfId="1668"/>
    <cellStyle name="常规_2018资本经营预算表(天心区）" xfId="1669"/>
    <cellStyle name="强调文字颜色 3 6 2" xfId="1670"/>
    <cellStyle name="适中 6 3" xfId="1671"/>
    <cellStyle name="个性色1 2" xfId="1672"/>
    <cellStyle name="个性色1 2 2" xfId="1673"/>
    <cellStyle name="个性色1 2 2 2 2 2" xfId="1674"/>
    <cellStyle name="输入 7 3" xfId="1675"/>
    <cellStyle name="个性色1 2 2 3 2" xfId="1676"/>
    <cellStyle name="个性色2" xfId="1677"/>
    <cellStyle name="输入 6 3" xfId="1678"/>
    <cellStyle name="个性色1 3" xfId="1679"/>
    <cellStyle name="个性色1 3 2" xfId="1680"/>
    <cellStyle name="个性色1 4" xfId="1681"/>
    <cellStyle name="个性色1 4 2" xfId="1682"/>
    <cellStyle name="个性色2 2" xfId="1683"/>
    <cellStyle name="汇总 9" xfId="1684"/>
    <cellStyle name="个性色2 2 2" xfId="1685"/>
    <cellStyle name="个性色2 2 2 2" xfId="1686"/>
    <cellStyle name="个性色2 2 2 2 2" xfId="1687"/>
    <cellStyle name="个性色2 2 2 2 3" xfId="1688"/>
    <cellStyle name="警告文本 5 2" xfId="1689"/>
    <cellStyle name="个性色2 2 2 3" xfId="1690"/>
    <cellStyle name="个性色2 2 2 3 2" xfId="1691"/>
    <cellStyle name="个性色2 2 3" xfId="1692"/>
    <cellStyle name="个性色2 2 4" xfId="1693"/>
    <cellStyle name="个性色2 3" xfId="1694"/>
    <cellStyle name="个性色2 3 3" xfId="1695"/>
    <cellStyle name="个性色2 4" xfId="1696"/>
    <cellStyle name="个性色2 4 2" xfId="1697"/>
    <cellStyle name="个性色2 4 2 2" xfId="1698"/>
    <cellStyle name="个性色2 4 2 2 2" xfId="1699"/>
    <cellStyle name="个性色2 4 3" xfId="1700"/>
    <cellStyle name="个性色2 4 3 2" xfId="1701"/>
    <cellStyle name="个性色2 4 4" xfId="1702"/>
    <cellStyle name="个性色2 5 2" xfId="1703"/>
    <cellStyle name="个性色3" xfId="1704"/>
    <cellStyle name="个性色3 2" xfId="1705"/>
    <cellStyle name="个性色3 2 2 2" xfId="1706"/>
    <cellStyle name="个性色3 2 2 2 2" xfId="1707"/>
    <cellStyle name="个性色3 2 2 3" xfId="1708"/>
    <cellStyle name="个性色3 2 2 3 2" xfId="1709"/>
    <cellStyle name="个性色3 2 3" xfId="1710"/>
    <cellStyle name="个性色3 2 3 2" xfId="1711"/>
    <cellStyle name="个性色3 2 4" xfId="1712"/>
    <cellStyle name="个性色3 3 3" xfId="1713"/>
    <cellStyle name="个性色3 4 2 2" xfId="1714"/>
    <cellStyle name="个性色3 4 2 2 2" xfId="1715"/>
    <cellStyle name="强调文字颜色 4 7" xfId="1716"/>
    <cellStyle name="个性色3 4 2 3" xfId="1717"/>
    <cellStyle name="个性色3 4 3" xfId="1718"/>
    <cellStyle name="个性色3 4 3 2" xfId="1719"/>
    <cellStyle name="个性色3 4 4" xfId="1720"/>
    <cellStyle name="个性色3 5 2" xfId="1721"/>
    <cellStyle name="好_表5：天心区2017年建设资金预算 6" xfId="1722"/>
    <cellStyle name="个性色4" xfId="1723"/>
    <cellStyle name="个性色4 2" xfId="1724"/>
    <cellStyle name="个性色4 2 2" xfId="1725"/>
    <cellStyle name="个性色4 2 2 2" xfId="1726"/>
    <cellStyle name="个性色4 3 3" xfId="1727"/>
    <cellStyle name="个性色4 2 2 2 2" xfId="1728"/>
    <cellStyle name="个性色5 4 3" xfId="1729"/>
    <cellStyle name="个性色4 2 2 2 3" xfId="1730"/>
    <cellStyle name="个性色5 4 4" xfId="1731"/>
    <cellStyle name="个性色4 2 2 3 2" xfId="1732"/>
    <cellStyle name="个性色4 2 3" xfId="1733"/>
    <cellStyle name="个性色4 2 3 2" xfId="1734"/>
    <cellStyle name="个性色4 4 3" xfId="1735"/>
    <cellStyle name="个性色4 3 2 2" xfId="1736"/>
    <cellStyle name="个性色5 3 3" xfId="1737"/>
    <cellStyle name="个性色4 4" xfId="1738"/>
    <cellStyle name="个性色4 4 2" xfId="1739"/>
    <cellStyle name="个性色4 4 2 2" xfId="1740"/>
    <cellStyle name="个性色6 3 3" xfId="1741"/>
    <cellStyle name="个性色4 4 2 2 2" xfId="1742"/>
    <cellStyle name="个性色4 4 3 2" xfId="1743"/>
    <cellStyle name="个性色6 4 3" xfId="1744"/>
    <cellStyle name="个性色4 4 4" xfId="1745"/>
    <cellStyle name="个性色4 5 2" xfId="1746"/>
    <cellStyle name="个性色5 2" xfId="1747"/>
    <cellStyle name="个性色5 2 2" xfId="1748"/>
    <cellStyle name="检查单元格 3" xfId="1749"/>
    <cellStyle name="个性色5 2 2 2" xfId="1750"/>
    <cellStyle name="检查单元格 3 2" xfId="1751"/>
    <cellStyle name="个性色5 2 2 2 2" xfId="1752"/>
    <cellStyle name="个性色5 2 2 2 2 2" xfId="1753"/>
    <cellStyle name="个性色5 2 2 2 3" xfId="1754"/>
    <cellStyle name="个性色5 2 2 3" xfId="1755"/>
    <cellStyle name="好_2018资本经营预算表(天心区）_2018预算附表1" xfId="1756"/>
    <cellStyle name="个性色5 2 3 2" xfId="1757"/>
    <cellStyle name="检查单元格 4 2" xfId="1758"/>
    <cellStyle name="个性色5 3" xfId="1759"/>
    <cellStyle name="个性色5 3 2" xfId="1760"/>
    <cellStyle name="个性色5 3 2 2" xfId="1761"/>
    <cellStyle name="个性色5 4" xfId="1762"/>
    <cellStyle name="个性色5 4 2 3" xfId="1763"/>
    <cellStyle name="个性色5 5 2" xfId="1764"/>
    <cellStyle name="个性色6 2 2 2 2" xfId="1765"/>
    <cellStyle name="个性色6 2 2 2 2 2" xfId="1766"/>
    <cellStyle name="个性色6 2 2 2 3" xfId="1767"/>
    <cellStyle name="好_部门经济分类" xfId="1768"/>
    <cellStyle name="个性色6 2 2 3" xfId="1769"/>
    <cellStyle name="个性色6 2 2 3 2" xfId="1770"/>
    <cellStyle name="个性色6 2 2 4" xfId="1771"/>
    <cellStyle name="警告文本 2" xfId="1772"/>
    <cellStyle name="个性色6 2 3 2" xfId="1773"/>
    <cellStyle name="个性色6 3 2 2" xfId="1774"/>
    <cellStyle name="个性色6 4 2" xfId="1775"/>
    <cellStyle name="个性色6 4 2 2" xfId="1776"/>
    <cellStyle name="个性色6 4 2 2 2" xfId="1777"/>
    <cellStyle name="个性色6 4 2 3" xfId="1778"/>
    <cellStyle name="个性色6 4 3 2" xfId="1779"/>
    <cellStyle name="个性色6 4 4" xfId="1780"/>
    <cellStyle name="个性色6 5 2" xfId="1781"/>
    <cellStyle name="好 2" xfId="1782"/>
    <cellStyle name="好_（方案三）附件1-3：2017年调整预算分科目表 7 3" xfId="1783"/>
    <cellStyle name="好_2018资本经营预算表(天心区）_2018预算附表1 2 2 4" xfId="1784"/>
    <cellStyle name="好 3" xfId="1785"/>
    <cellStyle name="好 3 2" xfId="1786"/>
    <cellStyle name="好 6 3" xfId="1787"/>
    <cellStyle name="好 7 2" xfId="1788"/>
    <cellStyle name="好 7 3" xfId="1789"/>
    <cellStyle name="好 8" xfId="1790"/>
    <cellStyle name="好 8 2" xfId="1791"/>
    <cellStyle name="好 8 3" xfId="1792"/>
    <cellStyle name="好_（方案三）附件1-3：2017年调整预算分科目表 2 2 2 2" xfId="1793"/>
    <cellStyle name="好_（方案三）附件1-3：2017年调整预算分科目表 2 2 2 3" xfId="1794"/>
    <cellStyle name="好_（方案三）附件1-3：2017年调整预算分科目表 2 2 3" xfId="1795"/>
    <cellStyle name="好_（方案三）附件1-3：2017年调整预算分科目表 2 2 3 2" xfId="1796"/>
    <cellStyle name="好_（方案三）附件1-3：2017年调整预算分科目表 2 3 2" xfId="1797"/>
    <cellStyle name="好_（四舍五入）2017年调整预算分科目表 2 3" xfId="1798"/>
    <cellStyle name="好_（方案三）附件1-3：2017年调整预算分科目表 2 3 3" xfId="1799"/>
    <cellStyle name="好_（四舍五入）2017年调整预算分科目表 2 4" xfId="1800"/>
    <cellStyle name="好_（方案三）附件1-3：2017年调整预算分科目表 2 4 2" xfId="1801"/>
    <cellStyle name="好_（四舍五入）2017年调整预算分科目表 3 3" xfId="1802"/>
    <cellStyle name="好_（方案三）附件1-3：2017年调整预算分科目表 2 4 3" xfId="1803"/>
    <cellStyle name="好_（张夙）预算科用汇总表 2" xfId="1804"/>
    <cellStyle name="好_（方案三）附件1-3：2017年调整预算分科目表 2 5 2" xfId="1805"/>
    <cellStyle name="好_（四舍五入）2017年调整预算分科目表 4 3" xfId="1806"/>
    <cellStyle name="好_（方案三）附件1-3：2017年调整预算分科目表 2 5 3" xfId="1807"/>
    <cellStyle name="好_（方案三）附件1-3：2017年调整预算分科目表 2 6" xfId="1808"/>
    <cellStyle name="好_（方案三）附件1-3：2017年调整预算分科目表 2 6 2" xfId="1809"/>
    <cellStyle name="好_（四舍五入）2017年调整预算分科目表 5 3" xfId="1810"/>
    <cellStyle name="好_（方案三）附件1-3：2017年调整预算分科目表 2 6 3" xfId="1811"/>
    <cellStyle name="计算 2 2" xfId="1812"/>
    <cellStyle name="好_（方案三）附件1-3：2017年调整预算分科目表 3" xfId="1813"/>
    <cellStyle name="强调文字颜色 1 8 2" xfId="1814"/>
    <cellStyle name="好_（方案三）附件1-3：2017年调整预算分科目表 3 2 2" xfId="1815"/>
    <cellStyle name="好_（方案三）附件1-3：2017年调整预算分科目表 3 4" xfId="1816"/>
    <cellStyle name="好_（方案三）附件1-3：2017年调整预算分科目表 3 2 3" xfId="1817"/>
    <cellStyle name="好_（方案三）附件1-3：2017年调整预算分科目表 3 3 2" xfId="1818"/>
    <cellStyle name="计算 2 3" xfId="1819"/>
    <cellStyle name="好_（方案三）附件1-3：2017年调整预算分科目表 4" xfId="1820"/>
    <cellStyle name="强调文字颜色 1 8 3" xfId="1821"/>
    <cellStyle name="好_（方案三）附件1-3：2017年调整预算分科目表 5" xfId="1822"/>
    <cellStyle name="好_（方案三）附件1-3：2017年调整预算分科目表 5 2" xfId="1823"/>
    <cellStyle name="好_（方案三）附件1-3：2017年调整预算分科目表 5 3" xfId="1824"/>
    <cellStyle name="好_（方案三）附件1-3：2017年调整预算分科目表 6" xfId="1825"/>
    <cellStyle name="好_（方案三）附件1-3：2017年调整预算分科目表 6 2" xfId="1826"/>
    <cellStyle name="好_（方案三）附件1-3：2017年调整预算分科目表 7 2" xfId="1827"/>
    <cellStyle name="好_2018资本经营预算表(天心区）_2018预算附表1 2 2 3" xfId="1828"/>
    <cellStyle name="好_（方案三）附件1-3：2017年调整预算分科目表 8" xfId="1829"/>
    <cellStyle name="好_（方案三）附件1-3：2017年调整预算分科目表 8 2" xfId="1830"/>
    <cellStyle name="好_（方案三）附件1-3：2017年调整预算分科目表 9" xfId="1831"/>
    <cellStyle name="好_（四舍五入）2017年调整预算分科目表" xfId="1832"/>
    <cellStyle name="好_2018资本经营预算表(天心区）_2018预算附表1 4 2 2" xfId="1833"/>
    <cellStyle name="好_（四舍五入）2017年调整预算分科目表 2" xfId="1834"/>
    <cellStyle name="好_2018资本经营预算表(天心区）_2018预算附表1 4 2 2 2" xfId="1835"/>
    <cellStyle name="好_（四舍五入）2017年调整预算分科目表 3" xfId="1836"/>
    <cellStyle name="好_（四舍五入）2017年调整预算分科目表 4" xfId="1837"/>
    <cellStyle name="好_（四舍五入）2017年调整预算分科目表 6" xfId="1838"/>
    <cellStyle name="好_（四舍五入）2017年调整预算分科目表 7" xfId="1839"/>
    <cellStyle name="好_（四舍五入）2017年调整预算分科目表 7 2" xfId="1840"/>
    <cellStyle name="好_（张夙）预算科用汇总表" xfId="1841"/>
    <cellStyle name="适中 3 2" xfId="1842"/>
    <cellStyle name="好_（张夙）预算科用汇总表 3" xfId="1843"/>
    <cellStyle name="好_2018资本经营预算表(天心区） 2 2 2 2" xfId="1844"/>
    <cellStyle name="好_2018资本经营预算表(天心区） 4 2 2 2" xfId="1845"/>
    <cellStyle name="好_2018资本经营预算表(天心区） 5" xfId="1846"/>
    <cellStyle name="强调文字颜色 3 8 2" xfId="1847"/>
    <cellStyle name="适中 8 3" xfId="1848"/>
    <cellStyle name="好_2018资本经营预算表(天心区） 6" xfId="1849"/>
    <cellStyle name="好_天心区2016年建设资金预算表" xfId="1850"/>
    <cellStyle name="强调文字颜色 3 8 3" xfId="1851"/>
    <cellStyle name="好_2018资本经营预算表(天心区）_2018预算附表1 2 2" xfId="1852"/>
    <cellStyle name="好_2018资本经营预算表(天心区）_2018预算附表1 2 2 2" xfId="1853"/>
    <cellStyle name="好_2018资本经营预算表(天心区）_2018预算附表1 2 2 2 2" xfId="1854"/>
    <cellStyle name="好_2018资本经营预算表(天心区）_2018预算附表1 2 2 3 2" xfId="1855"/>
    <cellStyle name="好_2018资本经营预算表(天心区）_2018预算附表1 2 3" xfId="1856"/>
    <cellStyle name="好_2018资本经营预算表(天心区）_2018预算附表1 2 3 2" xfId="1857"/>
    <cellStyle name="输出 2 3" xfId="1858"/>
    <cellStyle name="好_2018资本经营预算表(天心区）_2018预算附表1 2 4" xfId="1859"/>
    <cellStyle name="好_2018资本经营预算表(天心区）_2018预算附表1 3" xfId="1860"/>
    <cellStyle name="好_2018资本经营预算表(天心区）_2018预算附表1 3 2" xfId="1861"/>
    <cellStyle name="好_2018资本经营预算表(天心区）_2018预算附表1 3 2 2" xfId="1862"/>
    <cellStyle name="强调文字颜色 4 5" xfId="1863"/>
    <cellStyle name="好_2018资本经营预算表(天心区）_2018预算附表1 3 3" xfId="1864"/>
    <cellStyle name="好_2018资本经营预算表(天心区）_2018预算附表1 4" xfId="1865"/>
    <cellStyle name="好_2018资本经营预算表(天心区）_2018预算附表1 4 2" xfId="1866"/>
    <cellStyle name="好_2018资本经营预算表(天心区）_2018预算附表1 4 2 3" xfId="1867"/>
    <cellStyle name="好_2018资本经营预算表(天心区）_2018预算附表1 4 3" xfId="1868"/>
    <cellStyle name="好_2018资本经营预算表(天心区）_2018预算附表1 4 3 2" xfId="1869"/>
    <cellStyle name="好_2018资本经营预算表(天心区）_2018预算附表1 4 4" xfId="1870"/>
    <cellStyle name="好_2018资本经营预算表(天心区）_2018预算附表1 5 2" xfId="1871"/>
    <cellStyle name="好_P020170310428866449584 (2)" xfId="1872"/>
    <cellStyle name="好_表5：天心区2017年建设资金预算" xfId="1873"/>
    <cellStyle name="好_表5：天心区2017年建设资金预算 2" xfId="1874"/>
    <cellStyle name="好_表5：天心区2017年建设资金预算 2 3" xfId="1875"/>
    <cellStyle name="好_表5：天心区2017年建设资金预算 3" xfId="1876"/>
    <cellStyle name="好_表5：天心区2017年建设资金预算 3 2" xfId="1877"/>
    <cellStyle name="好_表5：天心区2017年建设资金预算 3 3" xfId="1878"/>
    <cellStyle name="好_表5：天心区2017年建设资金预算 4 2" xfId="1879"/>
    <cellStyle name="警告文本 6" xfId="1880"/>
    <cellStyle name="好_表5：天心区2017年建设资金预算 4 3" xfId="1881"/>
    <cellStyle name="警告文本 7" xfId="1882"/>
    <cellStyle name="好_表5：天心区2017年建设资金预算 5 2" xfId="1883"/>
    <cellStyle name="好_表5：天心区2017年建设资金预算 5 3" xfId="1884"/>
    <cellStyle name="好_表5：天心区2017年建设资金预算 7" xfId="1885"/>
    <cellStyle name="好_表5：天心区2017年建设资金预算 8" xfId="1886"/>
    <cellStyle name="好_部门经济分类 2" xfId="1887"/>
    <cellStyle name="好_部门经济分类 3" xfId="1888"/>
    <cellStyle name="适中 4 2" xfId="1889"/>
    <cellStyle name="好_社保基金" xfId="1890"/>
    <cellStyle name="汇总 5 3" xfId="1891"/>
    <cellStyle name="好_预算科用汇总表（基本支出1123）" xfId="1892"/>
    <cellStyle name="好_预算科用汇总表（基本支出1123） 3" xfId="1893"/>
    <cellStyle name="汇总 2 2" xfId="1894"/>
    <cellStyle name="汇总 2 2 2" xfId="1895"/>
    <cellStyle name="汇总 2 3" xfId="1896"/>
    <cellStyle name="检查单元格 2" xfId="1897"/>
    <cellStyle name="汇总 2 3 2" xfId="1898"/>
    <cellStyle name="检查单元格 2 2" xfId="1899"/>
    <cellStyle name="汇总 4 2" xfId="1900"/>
    <cellStyle name="汇总 4 3" xfId="1901"/>
    <cellStyle name="汇总 5" xfId="1902"/>
    <cellStyle name="汇总 5 2" xfId="1903"/>
    <cellStyle name="汇总 6" xfId="1904"/>
    <cellStyle name="汇总 6 2" xfId="1905"/>
    <cellStyle name="汇总 6 3" xfId="1906"/>
    <cellStyle name="汇总 7 2" xfId="1907"/>
    <cellStyle name="汇总 7 3" xfId="1908"/>
    <cellStyle name="汇总 8" xfId="1909"/>
    <cellStyle name="汇总 8 2" xfId="1910"/>
    <cellStyle name="汇总 8 3" xfId="1911"/>
    <cellStyle name="计算 2" xfId="1912"/>
    <cellStyle name="强调文字颜色 1 8" xfId="1913"/>
    <cellStyle name="计算 9" xfId="1914"/>
    <cellStyle name="着色 3" xfId="1915"/>
    <cellStyle name="检查单元格 2 2 2" xfId="1916"/>
    <cellStyle name="检查单元格 2 3" xfId="1917"/>
    <cellStyle name="警告文本 2 3 2" xfId="1918"/>
    <cellStyle name="检查单元格 4 3" xfId="1919"/>
    <cellStyle name="检查单元格 6 2" xfId="1920"/>
    <cellStyle name="检查单元格 7 2" xfId="1921"/>
    <cellStyle name="检查单元格 7 3" xfId="1922"/>
    <cellStyle name="检查单元格 8" xfId="1923"/>
    <cellStyle name="检查单元格 8 2" xfId="1924"/>
    <cellStyle name="检查单元格 9" xfId="1925"/>
    <cellStyle name="解释性文本 2" xfId="1926"/>
    <cellStyle name="解释性文本 2 2" xfId="1927"/>
    <cellStyle name="解释性文本 2 2 2" xfId="1928"/>
    <cellStyle name="解释性文本 2 3" xfId="1929"/>
    <cellStyle name="解释性文本 2 3 2" xfId="1930"/>
    <cellStyle name="警告文本 2 2" xfId="1931"/>
    <cellStyle name="警告文本 2 2 2" xfId="1932"/>
    <cellStyle name="警告文本 3" xfId="1933"/>
    <cellStyle name="警告文本 3 2" xfId="1934"/>
    <cellStyle name="警告文本 4" xfId="1935"/>
    <cellStyle name="警告文本 4 2" xfId="1936"/>
    <cellStyle name="警告文本 5" xfId="1937"/>
    <cellStyle name="警告文本 5 3" xfId="1938"/>
    <cellStyle name="警告文本 6 2" xfId="1939"/>
    <cellStyle name="警告文本 6 3" xfId="1940"/>
    <cellStyle name="警告文本 7 2" xfId="1941"/>
    <cellStyle name="警告文本 7 3" xfId="1942"/>
    <cellStyle name="警告文本 8 2" xfId="1943"/>
    <cellStyle name="链接单元格 2" xfId="1944"/>
    <cellStyle name="链接单元格 2 2" xfId="1945"/>
    <cellStyle name="链接单元格 2 2 2" xfId="1946"/>
    <cellStyle name="链接单元格 2 3" xfId="1947"/>
    <cellStyle name="链接单元格 3" xfId="1948"/>
    <cellStyle name="链接单元格 3 2" xfId="1949"/>
    <cellStyle name="链接单元格 4" xfId="1950"/>
    <cellStyle name="链接单元格 5" xfId="1951"/>
    <cellStyle name="链接单元格 5 2" xfId="1952"/>
    <cellStyle name="着色 4" xfId="1953"/>
    <cellStyle name="着色 5" xfId="1954"/>
    <cellStyle name="链接单元格 5 3" xfId="1955"/>
    <cellStyle name="链接单元格 6" xfId="1956"/>
    <cellStyle name="链接单元格 6 2" xfId="1957"/>
    <cellStyle name="链接单元格 7" xfId="1958"/>
    <cellStyle name="链接单元格 7 2" xfId="1959"/>
    <cellStyle name="链接单元格 8" xfId="1960"/>
    <cellStyle name="链接单元格 8 2" xfId="1961"/>
    <cellStyle name="链接单元格 9" xfId="1962"/>
    <cellStyle name="千位分隔 2" xfId="1963"/>
    <cellStyle name="强调文字颜色 1 3 2" xfId="1964"/>
    <cellStyle name="强调文字颜色 1 4" xfId="1965"/>
    <cellStyle name="强调文字颜色 1 4 2" xfId="1966"/>
    <cellStyle name="强调文字颜色 1 7 2" xfId="1967"/>
    <cellStyle name="强调文字颜色 1 7 3" xfId="1968"/>
    <cellStyle name="强调文字颜色 2 3" xfId="1969"/>
    <cellStyle name="强调文字颜色 2 4" xfId="1970"/>
    <cellStyle name="强调文字颜色 2 4 2" xfId="1971"/>
    <cellStyle name="强调文字颜色 2 5 2" xfId="1972"/>
    <cellStyle name="强调文字颜色 2 6" xfId="1973"/>
    <cellStyle name="强调文字颜色 2 6 2" xfId="1974"/>
    <cellStyle name="强调文字颜色 2 7" xfId="1975"/>
    <cellStyle name="强调文字颜色 2 7 2" xfId="1976"/>
    <cellStyle name="强调文字颜色 2 7 3" xfId="1977"/>
    <cellStyle name="强调文字颜色 2 8" xfId="1978"/>
    <cellStyle name="强调文字颜色 2 8 2" xfId="1979"/>
    <cellStyle name="强调文字颜色 2 8 3" xfId="1980"/>
    <cellStyle name="强调文字颜色 2 9" xfId="1981"/>
    <cellStyle name="强调文字颜色 3 2" xfId="1982"/>
    <cellStyle name="强调文字颜色 3 3" xfId="1983"/>
    <cellStyle name="强调文字颜色 3 3 2" xfId="1984"/>
    <cellStyle name="强调文字颜色 3 4" xfId="1985"/>
    <cellStyle name="强调文字颜色 3 4 2" xfId="1986"/>
    <cellStyle name="适中 4 3" xfId="1987"/>
    <cellStyle name="强调文字颜色 3 5" xfId="1988"/>
    <cellStyle name="强调文字颜色 3 5 2" xfId="1989"/>
    <cellStyle name="适中 5 3" xfId="1990"/>
    <cellStyle name="强调文字颜色 3 6" xfId="1991"/>
    <cellStyle name="强调文字颜色 3 7" xfId="1992"/>
    <cellStyle name="强调文字颜色 3 7 2" xfId="1993"/>
    <cellStyle name="适中 7 3" xfId="1994"/>
    <cellStyle name="强调文字颜色 3 7 3" xfId="1995"/>
    <cellStyle name="强调文字颜色 3 8" xfId="1996"/>
    <cellStyle name="强调文字颜色 3 9" xfId="1997"/>
    <cellStyle name="强调文字颜色 4 2" xfId="1998"/>
    <cellStyle name="强调文字颜色 4 3" xfId="1999"/>
    <cellStyle name="强调文字颜色 4 4" xfId="2000"/>
    <cellStyle name="强调文字颜色 4 4 2" xfId="2001"/>
    <cellStyle name="强调文字颜色 4 5 2" xfId="2002"/>
    <cellStyle name="强调文字颜色 4 6" xfId="2003"/>
    <cellStyle name="强调文字颜色 4 6 2" xfId="2004"/>
    <cellStyle name="强调文字颜色 4 6 3" xfId="2005"/>
    <cellStyle name="强调文字颜色 4 7 2" xfId="2006"/>
    <cellStyle name="强调文字颜色 4 7 3" xfId="2007"/>
    <cellStyle name="强调文字颜色 4 8" xfId="2008"/>
    <cellStyle name="强调文字颜色 4 8 2" xfId="2009"/>
    <cellStyle name="强调文字颜色 4 8 3" xfId="2010"/>
    <cellStyle name="强调文字颜色 4 9" xfId="2011"/>
    <cellStyle name="强调文字颜色 5 2" xfId="2012"/>
    <cellStyle name="强调文字颜色 5 3" xfId="2013"/>
    <cellStyle name="强调文字颜色 5 3 2" xfId="2014"/>
    <cellStyle name="强调文字颜色 5 4" xfId="2015"/>
    <cellStyle name="强调文字颜色 5 4 2" xfId="2016"/>
    <cellStyle name="强调文字颜色 5 5" xfId="2017"/>
    <cellStyle name="强调文字颜色 5 5 2" xfId="2018"/>
    <cellStyle name="强调文字颜色 5 6" xfId="2019"/>
    <cellStyle name="强调文字颜色 5 6 2" xfId="2020"/>
    <cellStyle name="强调文字颜色 5 7" xfId="2021"/>
    <cellStyle name="强调文字颜色 5 7 3" xfId="2022"/>
    <cellStyle name="强调文字颜色 5 8 3" xfId="2023"/>
    <cellStyle name="强调文字颜色 6 4 3" xfId="2024"/>
    <cellStyle name="强调文字颜色 6 5 2" xfId="2025"/>
    <cellStyle name="强调文字颜色 6 5 3" xfId="2026"/>
    <cellStyle name="强调文字颜色 6 6" xfId="2027"/>
    <cellStyle name="强调文字颜色 6 6 2" xfId="2028"/>
    <cellStyle name="强调文字颜色 6 6 3" xfId="2029"/>
    <cellStyle name="强调文字颜色 6 7" xfId="2030"/>
    <cellStyle name="强调文字颜色 6 7 2" xfId="2031"/>
    <cellStyle name="强调文字颜色 6 7 3" xfId="2032"/>
    <cellStyle name="强调文字颜色 6 9" xfId="2033"/>
    <cellStyle name="适中 2" xfId="2034"/>
    <cellStyle name="适中 2 2" xfId="2035"/>
    <cellStyle name="适中 2 3" xfId="2036"/>
    <cellStyle name="适中 3" xfId="2037"/>
    <cellStyle name="适中 4" xfId="2038"/>
    <cellStyle name="适中 5" xfId="2039"/>
    <cellStyle name="适中 5 2" xfId="2040"/>
    <cellStyle name="适中 6" xfId="2041"/>
    <cellStyle name="适中 6 2" xfId="2042"/>
    <cellStyle name="输出 2 3 2" xfId="2043"/>
    <cellStyle name="输出 3" xfId="2044"/>
    <cellStyle name="输出 6 2" xfId="2045"/>
    <cellStyle name="输出 6 3" xfId="2046"/>
    <cellStyle name="输出 7" xfId="2047"/>
    <cellStyle name="输出 7 2" xfId="2048"/>
    <cellStyle name="输出 7 3" xfId="2049"/>
    <cellStyle name="输出 8" xfId="2050"/>
    <cellStyle name="输出 8 2" xfId="2051"/>
    <cellStyle name="输出 8 3" xfId="2052"/>
    <cellStyle name="输出 9" xfId="2053"/>
    <cellStyle name="输入 2 3 2" xfId="2054"/>
    <cellStyle name="输入 6" xfId="2055"/>
    <cellStyle name="输入 7" xfId="2056"/>
    <cellStyle name="注释 3" xfId="2057"/>
    <cellStyle name="输入 7 2" xfId="2058"/>
    <cellStyle name="输入 8" xfId="2059"/>
    <cellStyle name="输入 8 3" xfId="2060"/>
    <cellStyle name="输入 9" xfId="2061"/>
    <cellStyle name="着色 3 3" xfId="2062"/>
    <cellStyle name="着色 3 4" xfId="2063"/>
    <cellStyle name="着色 4 3" xfId="2064"/>
    <cellStyle name="着色 4 4" xfId="2065"/>
    <cellStyle name="着色 5 2" xfId="2066"/>
    <cellStyle name="着色 5 3" xfId="2067"/>
    <cellStyle name="着色 5 4" xfId="2068"/>
    <cellStyle name="着色 6" xfId="2069"/>
    <cellStyle name="着色 6 2" xfId="2070"/>
    <cellStyle name="着色 6 3" xfId="2071"/>
    <cellStyle name="着色 6 4" xfId="20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Zeros="0" tabSelected="1" zoomScaleSheetLayoutView="100" workbookViewId="0" topLeftCell="A4">
      <selection activeCell="O20" sqref="O20"/>
    </sheetView>
  </sheetViews>
  <sheetFormatPr defaultColWidth="9.00390625" defaultRowHeight="14.25"/>
  <cols>
    <col min="1" max="1" width="28.25390625" style="1" customWidth="1"/>
    <col min="2" max="2" width="12.00390625" style="1" customWidth="1"/>
    <col min="3" max="3" width="12.125" style="1" customWidth="1"/>
    <col min="4" max="12" width="10.00390625" style="1" customWidth="1"/>
    <col min="13" max="13" width="11.125" style="1" customWidth="1"/>
    <col min="14" max="16384" width="9.00390625" style="1" customWidth="1"/>
  </cols>
  <sheetData>
    <row r="1" spans="1:2" ht="21.75" customHeight="1">
      <c r="A1" s="12" t="s">
        <v>0</v>
      </c>
      <c r="B1" s="12"/>
    </row>
    <row r="2" spans="1:13" ht="28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9.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37.5" customHeight="1">
      <c r="A4" s="56" t="s">
        <v>3</v>
      </c>
      <c r="B4" s="75" t="s">
        <v>4</v>
      </c>
      <c r="C4" s="75" t="s">
        <v>5</v>
      </c>
      <c r="D4" s="54" t="s">
        <v>6</v>
      </c>
      <c r="E4" s="54"/>
      <c r="F4" s="54"/>
      <c r="G4" s="54"/>
      <c r="H4" s="54"/>
      <c r="I4" s="54"/>
      <c r="J4" s="54"/>
      <c r="K4" s="54"/>
      <c r="L4" s="54"/>
      <c r="M4" s="75" t="s">
        <v>7</v>
      </c>
    </row>
    <row r="5" spans="1:13" ht="37.5" customHeight="1">
      <c r="A5" s="56"/>
      <c r="B5" s="76"/>
      <c r="C5" s="76"/>
      <c r="D5" s="54" t="s">
        <v>8</v>
      </c>
      <c r="E5" s="54"/>
      <c r="F5" s="54"/>
      <c r="G5" s="54" t="s">
        <v>9</v>
      </c>
      <c r="H5" s="54"/>
      <c r="I5" s="54"/>
      <c r="J5" s="54" t="s">
        <v>10</v>
      </c>
      <c r="K5" s="54"/>
      <c r="L5" s="54"/>
      <c r="M5" s="76"/>
    </row>
    <row r="6" spans="1:13" ht="37.5" customHeight="1">
      <c r="A6" s="56"/>
      <c r="B6" s="76"/>
      <c r="C6" s="76"/>
      <c r="D6" s="77" t="s">
        <v>11</v>
      </c>
      <c r="E6" s="77" t="s">
        <v>12</v>
      </c>
      <c r="F6" s="54" t="s">
        <v>13</v>
      </c>
      <c r="G6" s="77" t="s">
        <v>11</v>
      </c>
      <c r="H6" s="77" t="s">
        <v>12</v>
      </c>
      <c r="I6" s="54" t="s">
        <v>13</v>
      </c>
      <c r="J6" s="77" t="s">
        <v>11</v>
      </c>
      <c r="K6" s="77" t="s">
        <v>12</v>
      </c>
      <c r="L6" s="54" t="s">
        <v>13</v>
      </c>
      <c r="M6" s="81"/>
    </row>
    <row r="7" spans="1:13" ht="21" customHeight="1">
      <c r="A7" s="78" t="s">
        <v>14</v>
      </c>
      <c r="B7" s="79">
        <f>SUM(B8:B15)</f>
        <v>462200</v>
      </c>
      <c r="C7" s="79">
        <f>SUM(C8:C15)</f>
        <v>466288</v>
      </c>
      <c r="D7" s="79">
        <f>SUM(D8:D15)</f>
        <v>152480</v>
      </c>
      <c r="E7" s="79">
        <f>SUM(E8:E15)</f>
        <v>346720</v>
      </c>
      <c r="F7" s="79">
        <f>D7+E7</f>
        <v>499200</v>
      </c>
      <c r="G7" s="64">
        <f>J7-D7</f>
        <v>-6580</v>
      </c>
      <c r="H7" s="64">
        <f>K7-E7</f>
        <v>-21620</v>
      </c>
      <c r="I7" s="79">
        <f>L7-F7</f>
        <v>-28200</v>
      </c>
      <c r="J7" s="79">
        <f>SUM(J8:J15)</f>
        <v>145900</v>
      </c>
      <c r="K7" s="79">
        <f>SUM(K8:K15)</f>
        <v>325100</v>
      </c>
      <c r="L7" s="79">
        <f>SUM(L8:L15)</f>
        <v>471000</v>
      </c>
      <c r="M7" s="69">
        <f>L7/C7-1</f>
        <v>0.010105342620869484</v>
      </c>
    </row>
    <row r="8" spans="1:13" ht="21" customHeight="1">
      <c r="A8" s="78" t="s">
        <v>15</v>
      </c>
      <c r="B8" s="64">
        <v>244500</v>
      </c>
      <c r="C8" s="64">
        <v>252170</v>
      </c>
      <c r="D8" s="64">
        <v>94640</v>
      </c>
      <c r="E8" s="64">
        <v>170360</v>
      </c>
      <c r="F8" s="79">
        <f aca="true" t="shared" si="0" ref="F8:F22">D8+E8</f>
        <v>265000</v>
      </c>
      <c r="G8" s="64">
        <f>J8-D8</f>
        <v>-3240</v>
      </c>
      <c r="H8" s="64">
        <f>K8-E8</f>
        <v>-5760</v>
      </c>
      <c r="I8" s="79">
        <f aca="true" t="shared" si="1" ref="I8:I22">L8-F8</f>
        <v>-9000</v>
      </c>
      <c r="J8" s="79">
        <v>91400</v>
      </c>
      <c r="K8" s="79">
        <v>164600</v>
      </c>
      <c r="L8" s="64">
        <f>J8+K8</f>
        <v>256000</v>
      </c>
      <c r="M8" s="69">
        <f aca="true" t="shared" si="2" ref="M8:M22">L8/C8-1</f>
        <v>0.015188166712931661</v>
      </c>
    </row>
    <row r="9" spans="1:13" ht="21" customHeight="1">
      <c r="A9" s="78" t="s">
        <v>16</v>
      </c>
      <c r="B9" s="64">
        <v>69500</v>
      </c>
      <c r="C9" s="64">
        <v>70619</v>
      </c>
      <c r="D9" s="64">
        <v>37500</v>
      </c>
      <c r="E9" s="64">
        <v>37500</v>
      </c>
      <c r="F9" s="79">
        <f t="shared" si="0"/>
        <v>75000</v>
      </c>
      <c r="G9" s="64">
        <f>J9-D9</f>
        <v>2000</v>
      </c>
      <c r="H9" s="64">
        <f>K9-E9</f>
        <v>2000</v>
      </c>
      <c r="I9" s="79">
        <f t="shared" si="1"/>
        <v>4000</v>
      </c>
      <c r="J9" s="79">
        <v>39500</v>
      </c>
      <c r="K9" s="79">
        <v>39500</v>
      </c>
      <c r="L9" s="64">
        <f>J9+K9</f>
        <v>79000</v>
      </c>
      <c r="M9" s="69">
        <f t="shared" si="2"/>
        <v>0.11867910902165146</v>
      </c>
    </row>
    <row r="10" spans="1:13" ht="21" customHeight="1">
      <c r="A10" s="78" t="s">
        <v>17</v>
      </c>
      <c r="B10" s="64">
        <v>31400</v>
      </c>
      <c r="C10" s="64">
        <v>26630</v>
      </c>
      <c r="D10" s="64">
        <v>20340</v>
      </c>
      <c r="E10" s="64">
        <v>13560</v>
      </c>
      <c r="F10" s="79">
        <f t="shared" si="0"/>
        <v>33900</v>
      </c>
      <c r="G10" s="64">
        <f aca="true" t="shared" si="3" ref="G10:G22">J10-D10</f>
        <v>-5340</v>
      </c>
      <c r="H10" s="64">
        <f aca="true" t="shared" si="4" ref="H10:H22">K10-E10</f>
        <v>-3560</v>
      </c>
      <c r="I10" s="79">
        <f t="shared" si="1"/>
        <v>-8900</v>
      </c>
      <c r="J10" s="79">
        <v>15000</v>
      </c>
      <c r="K10" s="79">
        <v>10000</v>
      </c>
      <c r="L10" s="64">
        <f aca="true" t="shared" si="5" ref="L9:L21">J10+K10</f>
        <v>25000</v>
      </c>
      <c r="M10" s="69">
        <f t="shared" si="2"/>
        <v>-0.06120916259857301</v>
      </c>
    </row>
    <row r="11" spans="1:13" ht="21" customHeight="1">
      <c r="A11" s="78" t="s">
        <v>18</v>
      </c>
      <c r="B11" s="64">
        <v>27000</v>
      </c>
      <c r="C11" s="64">
        <v>25794</v>
      </c>
      <c r="D11" s="64"/>
      <c r="E11" s="64">
        <v>28000</v>
      </c>
      <c r="F11" s="79">
        <f t="shared" si="0"/>
        <v>28000</v>
      </c>
      <c r="G11" s="64">
        <f t="shared" si="3"/>
        <v>0</v>
      </c>
      <c r="H11" s="64">
        <f t="shared" si="4"/>
        <v>-2000</v>
      </c>
      <c r="I11" s="79">
        <f t="shared" si="1"/>
        <v>-2000</v>
      </c>
      <c r="J11" s="79"/>
      <c r="K11" s="64">
        <v>26000</v>
      </c>
      <c r="L11" s="64">
        <f t="shared" si="5"/>
        <v>26000</v>
      </c>
      <c r="M11" s="69">
        <f t="shared" si="2"/>
        <v>0.007986353415522895</v>
      </c>
    </row>
    <row r="12" spans="1:13" ht="21" customHeight="1">
      <c r="A12" s="78" t="s">
        <v>19</v>
      </c>
      <c r="B12" s="64">
        <v>14100</v>
      </c>
      <c r="C12" s="64">
        <v>14863</v>
      </c>
      <c r="D12" s="64"/>
      <c r="E12" s="64">
        <v>14700</v>
      </c>
      <c r="F12" s="79">
        <f t="shared" si="0"/>
        <v>14700</v>
      </c>
      <c r="G12" s="64">
        <f t="shared" si="3"/>
        <v>0</v>
      </c>
      <c r="H12" s="64">
        <f t="shared" si="4"/>
        <v>1300</v>
      </c>
      <c r="I12" s="79">
        <f t="shared" si="1"/>
        <v>1300</v>
      </c>
      <c r="J12" s="79"/>
      <c r="K12" s="64">
        <v>16000</v>
      </c>
      <c r="L12" s="64">
        <f t="shared" si="5"/>
        <v>16000</v>
      </c>
      <c r="M12" s="69">
        <f t="shared" si="2"/>
        <v>0.07649868801722404</v>
      </c>
    </row>
    <row r="13" spans="1:13" ht="21" customHeight="1">
      <c r="A13" s="78" t="s">
        <v>20</v>
      </c>
      <c r="B13" s="64">
        <v>75000</v>
      </c>
      <c r="C13" s="64">
        <v>75200</v>
      </c>
      <c r="D13" s="64"/>
      <c r="E13" s="64">
        <v>82100</v>
      </c>
      <c r="F13" s="79">
        <f t="shared" si="0"/>
        <v>82100</v>
      </c>
      <c r="G13" s="64">
        <f t="shared" si="3"/>
        <v>0</v>
      </c>
      <c r="H13" s="64">
        <f t="shared" si="4"/>
        <v>-13700</v>
      </c>
      <c r="I13" s="79">
        <f t="shared" si="1"/>
        <v>-13700</v>
      </c>
      <c r="J13" s="79"/>
      <c r="K13" s="64">
        <v>68400</v>
      </c>
      <c r="L13" s="64">
        <f t="shared" si="5"/>
        <v>68400</v>
      </c>
      <c r="M13" s="69">
        <f t="shared" si="2"/>
        <v>-0.09042553191489366</v>
      </c>
    </row>
    <row r="14" spans="1:13" ht="21" customHeight="1">
      <c r="A14" s="78" t="s">
        <v>21</v>
      </c>
      <c r="B14" s="64">
        <v>700</v>
      </c>
      <c r="C14" s="64">
        <v>876</v>
      </c>
      <c r="D14" s="64"/>
      <c r="E14" s="64">
        <v>500</v>
      </c>
      <c r="F14" s="79">
        <f t="shared" si="0"/>
        <v>500</v>
      </c>
      <c r="G14" s="64">
        <f t="shared" si="3"/>
        <v>0</v>
      </c>
      <c r="H14" s="64">
        <f t="shared" si="4"/>
        <v>100</v>
      </c>
      <c r="I14" s="79">
        <f t="shared" si="1"/>
        <v>100</v>
      </c>
      <c r="J14" s="79"/>
      <c r="K14" s="64">
        <v>600</v>
      </c>
      <c r="L14" s="64">
        <f t="shared" si="5"/>
        <v>600</v>
      </c>
      <c r="M14" s="69">
        <f t="shared" si="2"/>
        <v>-0.31506849315068497</v>
      </c>
    </row>
    <row r="15" spans="1:13" ht="21" customHeight="1">
      <c r="A15" s="78" t="s">
        <v>22</v>
      </c>
      <c r="B15" s="64">
        <v>0</v>
      </c>
      <c r="C15" s="64">
        <v>136</v>
      </c>
      <c r="D15" s="64"/>
      <c r="E15" s="64"/>
      <c r="F15" s="79">
        <f t="shared" si="0"/>
        <v>0</v>
      </c>
      <c r="G15" s="64">
        <f t="shared" si="3"/>
        <v>0</v>
      </c>
      <c r="H15" s="64">
        <f t="shared" si="4"/>
        <v>0</v>
      </c>
      <c r="I15" s="79">
        <f t="shared" si="1"/>
        <v>0</v>
      </c>
      <c r="J15" s="79"/>
      <c r="K15" s="64"/>
      <c r="L15" s="64">
        <f t="shared" si="5"/>
        <v>0</v>
      </c>
      <c r="M15" s="69" t="s">
        <v>23</v>
      </c>
    </row>
    <row r="16" spans="1:13" ht="21" customHeight="1">
      <c r="A16" s="78" t="s">
        <v>24</v>
      </c>
      <c r="B16" s="79">
        <f>SUM(B17:B21)</f>
        <v>237800</v>
      </c>
      <c r="C16" s="79">
        <f>SUM(C17:C21)</f>
        <v>238516</v>
      </c>
      <c r="D16" s="79">
        <f>SUM(D17:D21)</f>
        <v>0</v>
      </c>
      <c r="E16" s="79">
        <f>SUM(E17:E21)</f>
        <v>249800</v>
      </c>
      <c r="F16" s="79">
        <f t="shared" si="0"/>
        <v>249800</v>
      </c>
      <c r="G16" s="64">
        <f t="shared" si="3"/>
        <v>0</v>
      </c>
      <c r="H16" s="64">
        <f t="shared" si="4"/>
        <v>19200</v>
      </c>
      <c r="I16" s="79">
        <f t="shared" si="1"/>
        <v>19200</v>
      </c>
      <c r="J16" s="79">
        <f>SUM(J17:J21)</f>
        <v>0</v>
      </c>
      <c r="K16" s="79">
        <f>SUM(K17:K21)</f>
        <v>269000</v>
      </c>
      <c r="L16" s="79">
        <f>SUM(L17:L21)</f>
        <v>269000</v>
      </c>
      <c r="M16" s="69">
        <f t="shared" si="2"/>
        <v>0.12780693957638056</v>
      </c>
    </row>
    <row r="17" spans="1:13" ht="21" customHeight="1">
      <c r="A17" s="78" t="s">
        <v>25</v>
      </c>
      <c r="B17" s="64">
        <v>2050</v>
      </c>
      <c r="C17" s="64">
        <v>1951</v>
      </c>
      <c r="D17" s="64"/>
      <c r="E17" s="64">
        <v>2200</v>
      </c>
      <c r="F17" s="79">
        <f t="shared" si="0"/>
        <v>2200</v>
      </c>
      <c r="G17" s="64">
        <f t="shared" si="3"/>
        <v>0</v>
      </c>
      <c r="H17" s="64">
        <f t="shared" si="4"/>
        <v>0</v>
      </c>
      <c r="I17" s="79">
        <f t="shared" si="1"/>
        <v>0</v>
      </c>
      <c r="J17" s="79"/>
      <c r="K17" s="79">
        <v>2200</v>
      </c>
      <c r="L17" s="64">
        <f t="shared" si="5"/>
        <v>2200</v>
      </c>
      <c r="M17" s="69">
        <f t="shared" si="2"/>
        <v>0.1276268580215274</v>
      </c>
    </row>
    <row r="18" spans="1:13" ht="21" customHeight="1">
      <c r="A18" s="78" t="s">
        <v>26</v>
      </c>
      <c r="B18" s="64">
        <v>9100</v>
      </c>
      <c r="C18" s="64">
        <v>5496</v>
      </c>
      <c r="D18" s="64"/>
      <c r="E18" s="64">
        <v>9500</v>
      </c>
      <c r="F18" s="79">
        <f t="shared" si="0"/>
        <v>9500</v>
      </c>
      <c r="G18" s="64">
        <f t="shared" si="3"/>
        <v>0</v>
      </c>
      <c r="H18" s="64">
        <f t="shared" si="4"/>
        <v>0</v>
      </c>
      <c r="I18" s="79">
        <f t="shared" si="1"/>
        <v>0</v>
      </c>
      <c r="J18" s="79"/>
      <c r="K18" s="79">
        <v>9500</v>
      </c>
      <c r="L18" s="64">
        <f t="shared" si="5"/>
        <v>9500</v>
      </c>
      <c r="M18" s="69">
        <f t="shared" si="2"/>
        <v>0.7285298398835516</v>
      </c>
    </row>
    <row r="19" spans="1:13" ht="21" customHeight="1">
      <c r="A19" s="78" t="s">
        <v>27</v>
      </c>
      <c r="B19" s="64">
        <v>6100</v>
      </c>
      <c r="C19" s="64">
        <v>3912</v>
      </c>
      <c r="D19" s="64"/>
      <c r="E19" s="64">
        <v>6000</v>
      </c>
      <c r="F19" s="79">
        <f t="shared" si="0"/>
        <v>6000</v>
      </c>
      <c r="G19" s="64">
        <f t="shared" si="3"/>
        <v>0</v>
      </c>
      <c r="H19" s="64">
        <f t="shared" si="4"/>
        <v>2500</v>
      </c>
      <c r="I19" s="79">
        <f t="shared" si="1"/>
        <v>2500</v>
      </c>
      <c r="J19" s="79"/>
      <c r="K19" s="79">
        <v>8500</v>
      </c>
      <c r="L19" s="64">
        <f t="shared" si="5"/>
        <v>8500</v>
      </c>
      <c r="M19" s="69">
        <f t="shared" si="2"/>
        <v>1.1728016359918199</v>
      </c>
    </row>
    <row r="20" spans="1:13" ht="21" customHeight="1">
      <c r="A20" s="78" t="s">
        <v>28</v>
      </c>
      <c r="B20" s="64">
        <v>175550</v>
      </c>
      <c r="C20" s="64">
        <v>175790</v>
      </c>
      <c r="D20" s="64"/>
      <c r="E20" s="64">
        <v>184100</v>
      </c>
      <c r="F20" s="79">
        <f t="shared" si="0"/>
        <v>184100</v>
      </c>
      <c r="G20" s="64">
        <f t="shared" si="3"/>
        <v>0</v>
      </c>
      <c r="H20" s="64">
        <f t="shared" si="4"/>
        <v>-20300</v>
      </c>
      <c r="I20" s="79">
        <f t="shared" si="1"/>
        <v>-20300</v>
      </c>
      <c r="J20" s="79"/>
      <c r="K20" s="79">
        <v>163800</v>
      </c>
      <c r="L20" s="64">
        <f t="shared" si="5"/>
        <v>163800</v>
      </c>
      <c r="M20" s="69">
        <f t="shared" si="2"/>
        <v>-0.06820638261562095</v>
      </c>
    </row>
    <row r="21" spans="1:13" ht="21" customHeight="1">
      <c r="A21" s="78" t="s">
        <v>29</v>
      </c>
      <c r="B21" s="64">
        <v>45000</v>
      </c>
      <c r="C21" s="64">
        <v>51367</v>
      </c>
      <c r="D21" s="64"/>
      <c r="E21" s="64">
        <v>48000</v>
      </c>
      <c r="F21" s="79">
        <f t="shared" si="0"/>
        <v>48000</v>
      </c>
      <c r="G21" s="64">
        <f t="shared" si="3"/>
        <v>0</v>
      </c>
      <c r="H21" s="64">
        <f t="shared" si="4"/>
        <v>37000</v>
      </c>
      <c r="I21" s="79">
        <f t="shared" si="1"/>
        <v>37000</v>
      </c>
      <c r="J21" s="79"/>
      <c r="K21" s="79">
        <v>85000</v>
      </c>
      <c r="L21" s="64">
        <f t="shared" si="5"/>
        <v>85000</v>
      </c>
      <c r="M21" s="69">
        <f t="shared" si="2"/>
        <v>0.6547588918955749</v>
      </c>
    </row>
    <row r="22" spans="1:13" ht="21" customHeight="1">
      <c r="A22" s="56" t="s">
        <v>30</v>
      </c>
      <c r="B22" s="79">
        <f>B7+B16</f>
        <v>700000</v>
      </c>
      <c r="C22" s="79">
        <f>C7+C16</f>
        <v>704804</v>
      </c>
      <c r="D22" s="79">
        <f>D7+D16</f>
        <v>152480</v>
      </c>
      <c r="E22" s="79">
        <f>E7+E16</f>
        <v>596520</v>
      </c>
      <c r="F22" s="79">
        <f t="shared" si="0"/>
        <v>749000</v>
      </c>
      <c r="G22" s="64">
        <f t="shared" si="3"/>
        <v>-6580</v>
      </c>
      <c r="H22" s="64">
        <f t="shared" si="4"/>
        <v>-2420</v>
      </c>
      <c r="I22" s="79">
        <f t="shared" si="1"/>
        <v>-9000</v>
      </c>
      <c r="J22" s="79">
        <f>J7+J16</f>
        <v>145900</v>
      </c>
      <c r="K22" s="79">
        <f>K7+K16</f>
        <v>594100</v>
      </c>
      <c r="L22" s="79">
        <f>L7+L16</f>
        <v>740000</v>
      </c>
      <c r="M22" s="69">
        <f t="shared" si="2"/>
        <v>0.04993728752958271</v>
      </c>
    </row>
    <row r="23" spans="1:8" ht="14.25">
      <c r="A23" s="80"/>
      <c r="B23" s="80"/>
      <c r="C23" s="80"/>
      <c r="D23" s="80"/>
      <c r="E23" s="80"/>
      <c r="F23" s="80"/>
      <c r="G23" s="80"/>
      <c r="H23" s="80"/>
    </row>
    <row r="24" spans="1:8" ht="14.25">
      <c r="A24" s="80"/>
      <c r="B24" s="80"/>
      <c r="C24" s="80"/>
      <c r="D24" s="80"/>
      <c r="E24" s="80"/>
      <c r="F24" s="80"/>
      <c r="G24" s="80"/>
      <c r="H24" s="80"/>
    </row>
    <row r="25" spans="1:8" ht="14.25">
      <c r="A25" s="80"/>
      <c r="B25" s="80"/>
      <c r="C25" s="80"/>
      <c r="D25" s="80"/>
      <c r="E25" s="80"/>
      <c r="F25" s="80"/>
      <c r="G25" s="80"/>
      <c r="H25" s="80"/>
    </row>
    <row r="26" spans="1:8" ht="14.25">
      <c r="A26" s="80"/>
      <c r="B26" s="80"/>
      <c r="C26" s="80"/>
      <c r="D26" s="80"/>
      <c r="E26" s="80"/>
      <c r="F26" s="80"/>
      <c r="G26" s="80"/>
      <c r="H26" s="80"/>
    </row>
  </sheetData>
  <sheetProtection/>
  <mergeCells count="11">
    <mergeCell ref="A2:M2"/>
    <mergeCell ref="A3:M3"/>
    <mergeCell ref="D4:L4"/>
    <mergeCell ref="D5:F5"/>
    <mergeCell ref="G5:I5"/>
    <mergeCell ref="J5:L5"/>
    <mergeCell ref="A23:F23"/>
    <mergeCell ref="A4:A6"/>
    <mergeCell ref="B4:B6"/>
    <mergeCell ref="C4:C6"/>
    <mergeCell ref="M4:M6"/>
  </mergeCells>
  <printOptions horizontalCentered="1"/>
  <pageMargins left="0.3937007874015748" right="0.15748031496062992" top="0.7874015748031497" bottom="0.7874015748031497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showZeros="0" workbookViewId="0" topLeftCell="A1">
      <selection activeCell="T11" sqref="T11"/>
    </sheetView>
  </sheetViews>
  <sheetFormatPr defaultColWidth="9.00390625" defaultRowHeight="14.25"/>
  <cols>
    <col min="1" max="1" width="7.875" style="1" customWidth="1"/>
    <col min="2" max="2" width="22.75390625" style="1" customWidth="1"/>
    <col min="3" max="3" width="11.25390625" style="1" customWidth="1"/>
    <col min="4" max="4" width="12.00390625" style="1" customWidth="1"/>
    <col min="5" max="7" width="10.00390625" style="1" customWidth="1"/>
    <col min="8" max="8" width="9.25390625" style="1" customWidth="1"/>
    <col min="9" max="9" width="8.625" style="1" customWidth="1"/>
    <col min="10" max="10" width="8.375" style="1" customWidth="1"/>
    <col min="11" max="14" width="9.25390625" style="1" customWidth="1"/>
    <col min="15" max="15" width="9.375" style="1" customWidth="1"/>
    <col min="16" max="16" width="12.125" style="1" customWidth="1"/>
    <col min="17" max="17" width="11.75390625" style="1" customWidth="1"/>
    <col min="18" max="16384" width="9.00390625" style="1" customWidth="1"/>
  </cols>
  <sheetData>
    <row r="1" spans="1:16" ht="21.75" customHeight="1">
      <c r="A1" s="1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28.5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9.5" customHeight="1">
      <c r="A4" s="54" t="s">
        <v>33</v>
      </c>
      <c r="B4" s="54" t="s">
        <v>34</v>
      </c>
      <c r="C4" s="55" t="s">
        <v>4</v>
      </c>
      <c r="D4" s="55" t="s">
        <v>35</v>
      </c>
      <c r="E4" s="56" t="s">
        <v>6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5" t="s">
        <v>36</v>
      </c>
      <c r="Q4" s="70" t="s">
        <v>37</v>
      </c>
    </row>
    <row r="5" spans="1:17" ht="19.5" customHeight="1">
      <c r="A5" s="54"/>
      <c r="B5" s="54"/>
      <c r="C5" s="57"/>
      <c r="D5" s="57"/>
      <c r="E5" s="58" t="s">
        <v>8</v>
      </c>
      <c r="F5" s="59"/>
      <c r="G5" s="60"/>
      <c r="H5" s="56" t="s">
        <v>9</v>
      </c>
      <c r="I5" s="56"/>
      <c r="J5" s="56"/>
      <c r="K5" s="56"/>
      <c r="L5" s="56"/>
      <c r="M5" s="59" t="s">
        <v>10</v>
      </c>
      <c r="N5" s="59"/>
      <c r="O5" s="60"/>
      <c r="P5" s="57"/>
      <c r="Q5" s="71"/>
    </row>
    <row r="6" spans="1:17" ht="37.5" customHeight="1">
      <c r="A6" s="54"/>
      <c r="B6" s="54"/>
      <c r="C6" s="61"/>
      <c r="D6" s="61"/>
      <c r="E6" s="62" t="s">
        <v>38</v>
      </c>
      <c r="F6" s="62" t="s">
        <v>39</v>
      </c>
      <c r="G6" s="62" t="s">
        <v>40</v>
      </c>
      <c r="H6" s="56" t="s">
        <v>41</v>
      </c>
      <c r="I6" s="56" t="s">
        <v>42</v>
      </c>
      <c r="J6" s="56" t="s">
        <v>43</v>
      </c>
      <c r="K6" s="56" t="s">
        <v>44</v>
      </c>
      <c r="L6" s="56" t="s">
        <v>45</v>
      </c>
      <c r="M6" s="68" t="s">
        <v>38</v>
      </c>
      <c r="N6" s="62" t="s">
        <v>39</v>
      </c>
      <c r="O6" s="62" t="s">
        <v>40</v>
      </c>
      <c r="P6" s="61"/>
      <c r="Q6" s="71"/>
    </row>
    <row r="7" spans="1:17" ht="25.5" customHeight="1">
      <c r="A7" s="63">
        <v>201</v>
      </c>
      <c r="B7" s="63" t="s">
        <v>46</v>
      </c>
      <c r="C7" s="64">
        <v>135480</v>
      </c>
      <c r="D7" s="64">
        <v>123934</v>
      </c>
      <c r="E7" s="64">
        <f>F7+G7</f>
        <v>125300</v>
      </c>
      <c r="F7" s="64">
        <v>125300</v>
      </c>
      <c r="G7" s="64"/>
      <c r="H7" s="64">
        <v>235</v>
      </c>
      <c r="I7" s="64"/>
      <c r="J7" s="64">
        <v>6435</v>
      </c>
      <c r="K7" s="64">
        <v>-5000</v>
      </c>
      <c r="L7" s="64">
        <f>SUM(H7:K7)</f>
        <v>1670</v>
      </c>
      <c r="M7" s="64">
        <f>E7+L7</f>
        <v>126970</v>
      </c>
      <c r="N7" s="64">
        <f>F7+L7</f>
        <v>126970</v>
      </c>
      <c r="O7" s="64">
        <f>G7</f>
        <v>0</v>
      </c>
      <c r="P7" s="69">
        <f>(N7-D7)/D7</f>
        <v>0.024496909645456453</v>
      </c>
      <c r="Q7" s="72"/>
    </row>
    <row r="8" spans="1:17" ht="25.5" customHeight="1">
      <c r="A8" s="56">
        <v>203</v>
      </c>
      <c r="B8" s="56" t="s">
        <v>47</v>
      </c>
      <c r="C8" s="64">
        <v>540</v>
      </c>
      <c r="D8" s="64">
        <v>540</v>
      </c>
      <c r="E8" s="64">
        <f aca="true" t="shared" si="0" ref="E8:E23">F8+G8</f>
        <v>540</v>
      </c>
      <c r="F8" s="64">
        <v>540</v>
      </c>
      <c r="G8" s="64"/>
      <c r="H8" s="64"/>
      <c r="I8" s="64"/>
      <c r="J8" s="64"/>
      <c r="K8" s="64"/>
      <c r="L8" s="64">
        <f aca="true" t="shared" si="1" ref="L8:L24">SUM(H8:K8)</f>
        <v>0</v>
      </c>
      <c r="M8" s="64">
        <f aca="true" t="shared" si="2" ref="M8:M23">E8+L8</f>
        <v>540</v>
      </c>
      <c r="N8" s="64">
        <f aca="true" t="shared" si="3" ref="N8:N23">F8+L8</f>
        <v>540</v>
      </c>
      <c r="O8" s="64">
        <f aca="true" t="shared" si="4" ref="O8:O23">G8</f>
        <v>0</v>
      </c>
      <c r="P8" s="69">
        <v>0</v>
      </c>
      <c r="Q8" s="72"/>
    </row>
    <row r="9" spans="1:17" ht="25.5" customHeight="1">
      <c r="A9" s="56">
        <v>204</v>
      </c>
      <c r="B9" s="56" t="s">
        <v>48</v>
      </c>
      <c r="C9" s="64">
        <v>15000</v>
      </c>
      <c r="D9" s="64">
        <v>17324</v>
      </c>
      <c r="E9" s="64">
        <f t="shared" si="0"/>
        <v>14300</v>
      </c>
      <c r="F9" s="64">
        <v>14300</v>
      </c>
      <c r="G9" s="64"/>
      <c r="H9" s="64">
        <v>6200</v>
      </c>
      <c r="I9" s="64"/>
      <c r="J9" s="64"/>
      <c r="K9" s="64">
        <v>-2000</v>
      </c>
      <c r="L9" s="64">
        <f t="shared" si="1"/>
        <v>4200</v>
      </c>
      <c r="M9" s="64">
        <f t="shared" si="2"/>
        <v>18500</v>
      </c>
      <c r="N9" s="64">
        <f t="shared" si="3"/>
        <v>18500</v>
      </c>
      <c r="O9" s="64">
        <f t="shared" si="4"/>
        <v>0</v>
      </c>
      <c r="P9" s="69">
        <f aca="true" t="shared" si="5" ref="P8:P23">(N9-D9)/D9</f>
        <v>0.06788270607250058</v>
      </c>
      <c r="Q9" s="72"/>
    </row>
    <row r="10" spans="1:17" ht="25.5" customHeight="1">
      <c r="A10" s="56">
        <v>205</v>
      </c>
      <c r="B10" s="56" t="s">
        <v>49</v>
      </c>
      <c r="C10" s="64">
        <v>141130</v>
      </c>
      <c r="D10" s="64">
        <v>155648</v>
      </c>
      <c r="E10" s="64">
        <f t="shared" si="0"/>
        <v>166000</v>
      </c>
      <c r="F10" s="64">
        <v>146000</v>
      </c>
      <c r="G10" s="64">
        <v>20000</v>
      </c>
      <c r="H10" s="64">
        <v>15000</v>
      </c>
      <c r="I10" s="64"/>
      <c r="J10" s="64"/>
      <c r="K10" s="64"/>
      <c r="L10" s="64">
        <f t="shared" si="1"/>
        <v>15000</v>
      </c>
      <c r="M10" s="64">
        <f t="shared" si="2"/>
        <v>181000</v>
      </c>
      <c r="N10" s="64">
        <f t="shared" si="3"/>
        <v>161000</v>
      </c>
      <c r="O10" s="64">
        <f t="shared" si="4"/>
        <v>20000</v>
      </c>
      <c r="P10" s="69">
        <f t="shared" si="5"/>
        <v>0.03438527960526316</v>
      </c>
      <c r="Q10" s="72"/>
    </row>
    <row r="11" spans="1:17" ht="25.5" customHeight="1">
      <c r="A11" s="56">
        <v>206</v>
      </c>
      <c r="B11" s="56" t="s">
        <v>50</v>
      </c>
      <c r="C11" s="64">
        <v>10145</v>
      </c>
      <c r="D11" s="64">
        <v>11516</v>
      </c>
      <c r="E11" s="64">
        <f t="shared" si="0"/>
        <v>13300</v>
      </c>
      <c r="F11" s="64">
        <v>10250</v>
      </c>
      <c r="G11" s="64">
        <v>3050</v>
      </c>
      <c r="H11" s="64">
        <v>870</v>
      </c>
      <c r="I11" s="64"/>
      <c r="J11" s="64"/>
      <c r="K11" s="64">
        <v>2000</v>
      </c>
      <c r="L11" s="64">
        <f t="shared" si="1"/>
        <v>2870</v>
      </c>
      <c r="M11" s="64">
        <f t="shared" si="2"/>
        <v>16170</v>
      </c>
      <c r="N11" s="64">
        <f t="shared" si="3"/>
        <v>13120</v>
      </c>
      <c r="O11" s="64">
        <f t="shared" si="4"/>
        <v>3050</v>
      </c>
      <c r="P11" s="69">
        <f t="shared" si="5"/>
        <v>0.13928447377561654</v>
      </c>
      <c r="Q11" s="72"/>
    </row>
    <row r="12" spans="1:17" ht="25.5" customHeight="1">
      <c r="A12" s="56">
        <v>207</v>
      </c>
      <c r="B12" s="56" t="s">
        <v>51</v>
      </c>
      <c r="C12" s="64">
        <v>4030</v>
      </c>
      <c r="D12" s="64">
        <v>4066</v>
      </c>
      <c r="E12" s="64">
        <f t="shared" si="0"/>
        <v>3900</v>
      </c>
      <c r="F12" s="64">
        <v>3500</v>
      </c>
      <c r="G12" s="64">
        <v>400</v>
      </c>
      <c r="H12" s="64">
        <v>530</v>
      </c>
      <c r="I12" s="64"/>
      <c r="J12" s="64"/>
      <c r="K12" s="64">
        <v>100</v>
      </c>
      <c r="L12" s="64">
        <f t="shared" si="1"/>
        <v>630</v>
      </c>
      <c r="M12" s="64">
        <f t="shared" si="2"/>
        <v>4530</v>
      </c>
      <c r="N12" s="64">
        <f t="shared" si="3"/>
        <v>4130</v>
      </c>
      <c r="O12" s="64">
        <f t="shared" si="4"/>
        <v>400</v>
      </c>
      <c r="P12" s="69">
        <f t="shared" si="5"/>
        <v>0.01574028529267093</v>
      </c>
      <c r="Q12" s="72"/>
    </row>
    <row r="13" spans="1:17" ht="25.5" customHeight="1">
      <c r="A13" s="56">
        <v>208</v>
      </c>
      <c r="B13" s="56" t="s">
        <v>52</v>
      </c>
      <c r="C13" s="64">
        <v>49900</v>
      </c>
      <c r="D13" s="64">
        <v>49892</v>
      </c>
      <c r="E13" s="64">
        <f t="shared" si="0"/>
        <v>61000</v>
      </c>
      <c r="F13" s="64">
        <v>46500</v>
      </c>
      <c r="G13" s="64">
        <v>14500</v>
      </c>
      <c r="H13" s="64"/>
      <c r="I13" s="64"/>
      <c r="J13" s="64"/>
      <c r="K13" s="64"/>
      <c r="L13" s="64">
        <f t="shared" si="1"/>
        <v>0</v>
      </c>
      <c r="M13" s="64">
        <f t="shared" si="2"/>
        <v>61000</v>
      </c>
      <c r="N13" s="64">
        <f t="shared" si="3"/>
        <v>46500</v>
      </c>
      <c r="O13" s="64">
        <f t="shared" si="4"/>
        <v>14500</v>
      </c>
      <c r="P13" s="69">
        <f t="shared" si="5"/>
        <v>-0.06798685159945482</v>
      </c>
      <c r="Q13" s="72"/>
    </row>
    <row r="14" spans="1:17" ht="25.5" customHeight="1">
      <c r="A14" s="56">
        <v>210</v>
      </c>
      <c r="B14" s="56" t="s">
        <v>53</v>
      </c>
      <c r="C14" s="64">
        <v>47000</v>
      </c>
      <c r="D14" s="64">
        <v>53831</v>
      </c>
      <c r="E14" s="64">
        <f t="shared" si="0"/>
        <v>64000</v>
      </c>
      <c r="F14" s="64">
        <v>43000</v>
      </c>
      <c r="G14" s="64">
        <v>21000</v>
      </c>
      <c r="H14" s="64">
        <v>2100</v>
      </c>
      <c r="I14" s="64"/>
      <c r="J14" s="64">
        <v>315</v>
      </c>
      <c r="K14" s="64">
        <v>6000</v>
      </c>
      <c r="L14" s="64">
        <f t="shared" si="1"/>
        <v>8415</v>
      </c>
      <c r="M14" s="64">
        <f t="shared" si="2"/>
        <v>72415</v>
      </c>
      <c r="N14" s="64">
        <f t="shared" si="3"/>
        <v>51415</v>
      </c>
      <c r="O14" s="64">
        <f t="shared" si="4"/>
        <v>21000</v>
      </c>
      <c r="P14" s="69">
        <f t="shared" si="5"/>
        <v>-0.04488120228121343</v>
      </c>
      <c r="Q14" s="72"/>
    </row>
    <row r="15" spans="1:17" ht="29.25" customHeight="1">
      <c r="A15" s="56">
        <v>211</v>
      </c>
      <c r="B15" s="56" t="s">
        <v>54</v>
      </c>
      <c r="C15" s="64">
        <v>2600</v>
      </c>
      <c r="D15" s="64">
        <v>2058</v>
      </c>
      <c r="E15" s="64">
        <f t="shared" si="0"/>
        <v>3400</v>
      </c>
      <c r="F15" s="64">
        <v>2400</v>
      </c>
      <c r="G15" s="64">
        <v>1000</v>
      </c>
      <c r="H15" s="64"/>
      <c r="I15" s="64"/>
      <c r="J15" s="64"/>
      <c r="K15" s="64">
        <v>-200</v>
      </c>
      <c r="L15" s="64">
        <f t="shared" si="1"/>
        <v>-200</v>
      </c>
      <c r="M15" s="64">
        <f t="shared" si="2"/>
        <v>3200</v>
      </c>
      <c r="N15" s="64">
        <f t="shared" si="3"/>
        <v>2200</v>
      </c>
      <c r="O15" s="64">
        <f t="shared" si="4"/>
        <v>1000</v>
      </c>
      <c r="P15" s="69">
        <f t="shared" si="5"/>
        <v>0.06899902818270165</v>
      </c>
      <c r="Q15" s="73"/>
    </row>
    <row r="16" spans="1:17" ht="25.5" customHeight="1">
      <c r="A16" s="56">
        <v>212</v>
      </c>
      <c r="B16" s="56" t="s">
        <v>55</v>
      </c>
      <c r="C16" s="64">
        <v>207618</v>
      </c>
      <c r="D16" s="64">
        <v>192257</v>
      </c>
      <c r="E16" s="64">
        <f t="shared" si="0"/>
        <v>264800</v>
      </c>
      <c r="F16" s="64">
        <v>233700</v>
      </c>
      <c r="G16" s="64">
        <v>31100</v>
      </c>
      <c r="H16" s="64">
        <f>33200+5865</f>
        <v>39065</v>
      </c>
      <c r="I16" s="64"/>
      <c r="J16" s="64"/>
      <c r="K16" s="64">
        <v>-2880</v>
      </c>
      <c r="L16" s="64">
        <f t="shared" si="1"/>
        <v>36185</v>
      </c>
      <c r="M16" s="64">
        <f t="shared" si="2"/>
        <v>300985</v>
      </c>
      <c r="N16" s="64">
        <f t="shared" si="3"/>
        <v>269885</v>
      </c>
      <c r="O16" s="64">
        <f t="shared" si="4"/>
        <v>31100</v>
      </c>
      <c r="P16" s="69">
        <f t="shared" si="5"/>
        <v>0.40377203430824365</v>
      </c>
      <c r="Q16" s="72"/>
    </row>
    <row r="17" spans="1:17" ht="25.5" customHeight="1">
      <c r="A17" s="56">
        <v>213</v>
      </c>
      <c r="B17" s="56" t="s">
        <v>56</v>
      </c>
      <c r="C17" s="64">
        <v>18000</v>
      </c>
      <c r="D17" s="64">
        <v>17451</v>
      </c>
      <c r="E17" s="64">
        <f t="shared" si="0"/>
        <v>15000</v>
      </c>
      <c r="F17" s="64">
        <v>12330</v>
      </c>
      <c r="G17" s="64">
        <v>2670</v>
      </c>
      <c r="H17" s="64">
        <v>3000</v>
      </c>
      <c r="I17" s="64"/>
      <c r="J17" s="64"/>
      <c r="K17" s="64">
        <v>2500</v>
      </c>
      <c r="L17" s="64">
        <f t="shared" si="1"/>
        <v>5500</v>
      </c>
      <c r="M17" s="64">
        <f t="shared" si="2"/>
        <v>20500</v>
      </c>
      <c r="N17" s="64">
        <f t="shared" si="3"/>
        <v>17830</v>
      </c>
      <c r="O17" s="64">
        <f t="shared" si="4"/>
        <v>2670</v>
      </c>
      <c r="P17" s="69">
        <f t="shared" si="5"/>
        <v>0.021717953125895365</v>
      </c>
      <c r="Q17" s="72"/>
    </row>
    <row r="18" spans="1:17" ht="25.5" customHeight="1">
      <c r="A18" s="56">
        <v>214</v>
      </c>
      <c r="B18" s="56" t="s">
        <v>57</v>
      </c>
      <c r="C18" s="64">
        <v>1030</v>
      </c>
      <c r="D18" s="64">
        <v>1096</v>
      </c>
      <c r="E18" s="64">
        <f t="shared" si="0"/>
        <v>1180</v>
      </c>
      <c r="F18" s="64">
        <v>900</v>
      </c>
      <c r="G18" s="64">
        <v>280</v>
      </c>
      <c r="H18" s="64"/>
      <c r="I18" s="64"/>
      <c r="J18" s="64"/>
      <c r="K18" s="64">
        <v>300</v>
      </c>
      <c r="L18" s="64">
        <f t="shared" si="1"/>
        <v>300</v>
      </c>
      <c r="M18" s="64">
        <f t="shared" si="2"/>
        <v>1480</v>
      </c>
      <c r="N18" s="64">
        <f t="shared" si="3"/>
        <v>1200</v>
      </c>
      <c r="O18" s="64">
        <f t="shared" si="4"/>
        <v>280</v>
      </c>
      <c r="P18" s="69">
        <f t="shared" si="5"/>
        <v>0.0948905109489051</v>
      </c>
      <c r="Q18" s="72"/>
    </row>
    <row r="19" spans="1:17" ht="25.5" customHeight="1">
      <c r="A19" s="56">
        <v>215</v>
      </c>
      <c r="B19" s="56" t="s">
        <v>58</v>
      </c>
      <c r="C19" s="64">
        <v>5800</v>
      </c>
      <c r="D19" s="64">
        <v>3931</v>
      </c>
      <c r="E19" s="64">
        <f t="shared" si="0"/>
        <v>8900</v>
      </c>
      <c r="F19" s="64">
        <v>5900</v>
      </c>
      <c r="G19" s="64">
        <v>3000</v>
      </c>
      <c r="H19" s="64"/>
      <c r="I19" s="64"/>
      <c r="J19" s="64"/>
      <c r="K19" s="64">
        <v>-700</v>
      </c>
      <c r="L19" s="64">
        <f t="shared" si="1"/>
        <v>-700</v>
      </c>
      <c r="M19" s="64">
        <f t="shared" si="2"/>
        <v>8200</v>
      </c>
      <c r="N19" s="64">
        <f t="shared" si="3"/>
        <v>5200</v>
      </c>
      <c r="O19" s="64">
        <f t="shared" si="4"/>
        <v>3000</v>
      </c>
      <c r="P19" s="69">
        <f t="shared" si="5"/>
        <v>0.3228186212159756</v>
      </c>
      <c r="Q19" s="72"/>
    </row>
    <row r="20" spans="1:17" ht="25.5" customHeight="1">
      <c r="A20" s="56">
        <v>221</v>
      </c>
      <c r="B20" s="56" t="s">
        <v>59</v>
      </c>
      <c r="C20" s="64">
        <v>7500</v>
      </c>
      <c r="D20" s="64">
        <v>7500</v>
      </c>
      <c r="E20" s="64">
        <f t="shared" si="0"/>
        <v>20600</v>
      </c>
      <c r="F20" s="64">
        <v>7600</v>
      </c>
      <c r="G20" s="64">
        <v>13000</v>
      </c>
      <c r="H20" s="64"/>
      <c r="I20" s="64"/>
      <c r="J20" s="64"/>
      <c r="K20" s="64"/>
      <c r="L20" s="64">
        <f t="shared" si="1"/>
        <v>0</v>
      </c>
      <c r="M20" s="64">
        <f t="shared" si="2"/>
        <v>20600</v>
      </c>
      <c r="N20" s="64">
        <f t="shared" si="3"/>
        <v>7600</v>
      </c>
      <c r="O20" s="64">
        <f t="shared" si="4"/>
        <v>13000</v>
      </c>
      <c r="P20" s="69">
        <f t="shared" si="5"/>
        <v>0.013333333333333334</v>
      </c>
      <c r="Q20" s="72"/>
    </row>
    <row r="21" spans="1:17" ht="25.5" customHeight="1">
      <c r="A21" s="56">
        <v>224</v>
      </c>
      <c r="B21" s="56" t="s">
        <v>60</v>
      </c>
      <c r="C21" s="64">
        <v>4570</v>
      </c>
      <c r="D21" s="64">
        <v>5007</v>
      </c>
      <c r="E21" s="64">
        <f t="shared" si="0"/>
        <v>4400</v>
      </c>
      <c r="F21" s="64">
        <v>4400</v>
      </c>
      <c r="G21" s="64"/>
      <c r="H21" s="64">
        <v>300</v>
      </c>
      <c r="I21" s="64"/>
      <c r="J21" s="64"/>
      <c r="K21" s="64">
        <v>400</v>
      </c>
      <c r="L21" s="64">
        <f t="shared" si="1"/>
        <v>700</v>
      </c>
      <c r="M21" s="64">
        <f aca="true" t="shared" si="6" ref="M21:M23">E21+L21</f>
        <v>5100</v>
      </c>
      <c r="N21" s="64">
        <f t="shared" si="3"/>
        <v>5100</v>
      </c>
      <c r="O21" s="64">
        <f t="shared" si="4"/>
        <v>0</v>
      </c>
      <c r="P21" s="69">
        <f t="shared" si="5"/>
        <v>0.018573996405032954</v>
      </c>
      <c r="Q21" s="72"/>
    </row>
    <row r="22" spans="1:17" ht="25.5" customHeight="1">
      <c r="A22" s="56">
        <v>232</v>
      </c>
      <c r="B22" s="56" t="s">
        <v>61</v>
      </c>
      <c r="C22" s="64">
        <v>10957</v>
      </c>
      <c r="D22" s="64">
        <v>10957</v>
      </c>
      <c r="E22" s="64">
        <f t="shared" si="0"/>
        <v>10930</v>
      </c>
      <c r="F22" s="64">
        <v>10930</v>
      </c>
      <c r="G22" s="64"/>
      <c r="H22" s="64"/>
      <c r="I22" s="64"/>
      <c r="J22" s="64"/>
      <c r="K22" s="64">
        <v>-520</v>
      </c>
      <c r="L22" s="64">
        <f t="shared" si="1"/>
        <v>-520</v>
      </c>
      <c r="M22" s="64">
        <f t="shared" si="6"/>
        <v>10410</v>
      </c>
      <c r="N22" s="64">
        <f t="shared" si="3"/>
        <v>10410</v>
      </c>
      <c r="O22" s="64">
        <f t="shared" si="4"/>
        <v>0</v>
      </c>
      <c r="P22" s="69">
        <f t="shared" si="5"/>
        <v>-0.04992242402117368</v>
      </c>
      <c r="Q22" s="72"/>
    </row>
    <row r="23" spans="1:17" ht="25.5" customHeight="1">
      <c r="A23" s="56">
        <v>227</v>
      </c>
      <c r="B23" s="56" t="s">
        <v>62</v>
      </c>
      <c r="C23" s="64">
        <v>0</v>
      </c>
      <c r="D23" s="64"/>
      <c r="E23" s="64">
        <f t="shared" si="0"/>
        <v>6750</v>
      </c>
      <c r="F23" s="64">
        <v>6750</v>
      </c>
      <c r="G23" s="64"/>
      <c r="H23" s="64"/>
      <c r="I23" s="64"/>
      <c r="J23" s="64">
        <v>-6750</v>
      </c>
      <c r="K23" s="64"/>
      <c r="L23" s="64">
        <f t="shared" si="1"/>
        <v>-6750</v>
      </c>
      <c r="M23" s="64">
        <f t="shared" si="6"/>
        <v>0</v>
      </c>
      <c r="N23" s="64">
        <f t="shared" si="3"/>
        <v>0</v>
      </c>
      <c r="O23" s="64">
        <f t="shared" si="4"/>
        <v>0</v>
      </c>
      <c r="P23" s="69" t="s">
        <v>23</v>
      </c>
      <c r="Q23" s="72"/>
    </row>
    <row r="24" spans="1:17" ht="24.75" customHeight="1">
      <c r="A24" s="65" t="s">
        <v>63</v>
      </c>
      <c r="B24" s="66"/>
      <c r="C24" s="64">
        <f aca="true" t="shared" si="7" ref="C24:K24">SUM(C7:C23)</f>
        <v>661300</v>
      </c>
      <c r="D24" s="64">
        <f t="shared" si="7"/>
        <v>657008</v>
      </c>
      <c r="E24" s="64">
        <f t="shared" si="7"/>
        <v>784300</v>
      </c>
      <c r="F24" s="64">
        <f t="shared" si="7"/>
        <v>674300</v>
      </c>
      <c r="G24" s="64">
        <f t="shared" si="7"/>
        <v>110000</v>
      </c>
      <c r="H24" s="64">
        <f t="shared" si="7"/>
        <v>67300</v>
      </c>
      <c r="I24" s="64">
        <f t="shared" si="7"/>
        <v>0</v>
      </c>
      <c r="J24" s="64">
        <f t="shared" si="7"/>
        <v>0</v>
      </c>
      <c r="K24" s="64">
        <f t="shared" si="7"/>
        <v>0</v>
      </c>
      <c r="L24" s="64">
        <f t="shared" si="1"/>
        <v>67300</v>
      </c>
      <c r="M24" s="64">
        <f>SUM(M7:M23)</f>
        <v>851600</v>
      </c>
      <c r="N24" s="64">
        <f>SUM(N7:N23)</f>
        <v>741600</v>
      </c>
      <c r="O24" s="64">
        <f>SUM(O7:O23)</f>
        <v>110000</v>
      </c>
      <c r="P24" s="69">
        <f>(N24-D24)/D24</f>
        <v>0.12875337895428976</v>
      </c>
      <c r="Q24" s="74"/>
    </row>
    <row r="25" spans="1:16" ht="14.25">
      <c r="A25" s="67" t="s">
        <v>64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</sheetData>
  <sheetProtection/>
  <mergeCells count="14">
    <mergeCell ref="A2:Q2"/>
    <mergeCell ref="A3:Q3"/>
    <mergeCell ref="E4:O4"/>
    <mergeCell ref="E5:G5"/>
    <mergeCell ref="H5:L5"/>
    <mergeCell ref="M5:O5"/>
    <mergeCell ref="A24:B24"/>
    <mergeCell ref="A25:P25"/>
    <mergeCell ref="A4:A6"/>
    <mergeCell ref="B4:B6"/>
    <mergeCell ref="C4:C6"/>
    <mergeCell ref="D4:D6"/>
    <mergeCell ref="P4:P6"/>
    <mergeCell ref="Q4:Q6"/>
  </mergeCells>
  <printOptions horizontalCentered="1"/>
  <pageMargins left="0.1968503937007874" right="0.15748031496062992" top="0.6" bottom="0.7874015748031497" header="0.34" footer="0.5118110236220472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Zeros="0" workbookViewId="0" topLeftCell="A17">
      <selection activeCell="B33" sqref="B33"/>
    </sheetView>
  </sheetViews>
  <sheetFormatPr defaultColWidth="9.00390625" defaultRowHeight="14.25"/>
  <cols>
    <col min="1" max="1" width="32.50390625" style="1" customWidth="1"/>
    <col min="2" max="2" width="10.625" style="1" customWidth="1"/>
    <col min="3" max="3" width="11.25390625" style="1" customWidth="1"/>
    <col min="4" max="4" width="10.625" style="1" customWidth="1"/>
    <col min="5" max="5" width="18.875" style="1" customWidth="1"/>
    <col min="6" max="8" width="10.375" style="1" customWidth="1"/>
    <col min="9" max="10" width="12.125" style="1" customWidth="1"/>
    <col min="11" max="16384" width="9.00390625" style="1" customWidth="1"/>
  </cols>
  <sheetData>
    <row r="1" ht="20.25">
      <c r="A1" s="12" t="s">
        <v>65</v>
      </c>
    </row>
    <row r="2" spans="1:8" ht="28.5">
      <c r="A2" s="16" t="s">
        <v>66</v>
      </c>
      <c r="B2" s="16"/>
      <c r="C2" s="16"/>
      <c r="D2" s="16"/>
      <c r="E2" s="16"/>
      <c r="F2" s="16"/>
      <c r="G2" s="16"/>
      <c r="H2" s="16"/>
    </row>
    <row r="3" spans="1:8" ht="14.25">
      <c r="A3" s="34" t="s">
        <v>2</v>
      </c>
      <c r="B3" s="34"/>
      <c r="C3" s="34"/>
      <c r="D3" s="34"/>
      <c r="E3" s="34"/>
      <c r="F3" s="34"/>
      <c r="G3" s="34"/>
      <c r="H3" s="34"/>
    </row>
    <row r="4" spans="1:8" ht="14.25">
      <c r="A4" s="35" t="s">
        <v>67</v>
      </c>
      <c r="B4" s="36"/>
      <c r="C4" s="36"/>
      <c r="D4" s="37"/>
      <c r="E4" s="38" t="s">
        <v>68</v>
      </c>
      <c r="F4" s="38"/>
      <c r="G4" s="38"/>
      <c r="H4" s="38"/>
    </row>
    <row r="5" spans="1:8" ht="14.25">
      <c r="A5" s="38" t="s">
        <v>69</v>
      </c>
      <c r="B5" s="38" t="s">
        <v>70</v>
      </c>
      <c r="C5" s="38" t="s">
        <v>71</v>
      </c>
      <c r="D5" s="38" t="s">
        <v>9</v>
      </c>
      <c r="E5" s="38" t="s">
        <v>69</v>
      </c>
      <c r="F5" s="38" t="s">
        <v>70</v>
      </c>
      <c r="G5" s="38" t="s">
        <v>71</v>
      </c>
      <c r="H5" s="38" t="s">
        <v>9</v>
      </c>
    </row>
    <row r="6" spans="1:8" ht="14.25">
      <c r="A6" s="39" t="s">
        <v>72</v>
      </c>
      <c r="B6" s="40">
        <v>749000</v>
      </c>
      <c r="C6" s="40">
        <v>740000</v>
      </c>
      <c r="D6" s="40">
        <f aca="true" t="shared" si="0" ref="D6:D19">C6-B6</f>
        <v>-9000</v>
      </c>
      <c r="E6" s="41" t="s">
        <v>38</v>
      </c>
      <c r="F6" s="40">
        <v>784300</v>
      </c>
      <c r="G6" s="40">
        <v>851600</v>
      </c>
      <c r="H6" s="40">
        <f aca="true" t="shared" si="1" ref="H6:H19">G6-F6</f>
        <v>67300</v>
      </c>
    </row>
    <row r="7" spans="1:8" ht="14.25">
      <c r="A7" s="39" t="s">
        <v>73</v>
      </c>
      <c r="B7" s="40">
        <f>B8+B12+B31</f>
        <v>195744</v>
      </c>
      <c r="C7" s="40">
        <f>C8+C12+C31</f>
        <v>203938</v>
      </c>
      <c r="D7" s="40">
        <f t="shared" si="0"/>
        <v>8194</v>
      </c>
      <c r="E7" s="41" t="s">
        <v>74</v>
      </c>
      <c r="F7" s="40">
        <f>SUM(F8:F10)</f>
        <v>173932</v>
      </c>
      <c r="G7" s="40">
        <f>SUM(G8:G10)</f>
        <v>167352</v>
      </c>
      <c r="H7" s="40">
        <f t="shared" si="1"/>
        <v>-6580</v>
      </c>
    </row>
    <row r="8" spans="1:8" ht="14.25">
      <c r="A8" s="42" t="s">
        <v>75</v>
      </c>
      <c r="B8" s="40">
        <f>SUM(B9:B11)</f>
        <v>77609</v>
      </c>
      <c r="C8" s="40">
        <f>SUM(C9:C11)</f>
        <v>77609</v>
      </c>
      <c r="D8" s="40">
        <f t="shared" si="0"/>
        <v>0</v>
      </c>
      <c r="E8" s="43" t="s">
        <v>76</v>
      </c>
      <c r="F8" s="40">
        <v>2574</v>
      </c>
      <c r="G8" s="40">
        <v>2574</v>
      </c>
      <c r="H8" s="40">
        <f t="shared" si="1"/>
        <v>0</v>
      </c>
    </row>
    <row r="9" spans="1:8" ht="14.25">
      <c r="A9" s="44" t="s">
        <v>77</v>
      </c>
      <c r="B9" s="40">
        <v>5173</v>
      </c>
      <c r="C9" s="40">
        <v>5173</v>
      </c>
      <c r="D9" s="40">
        <f t="shared" si="0"/>
        <v>0</v>
      </c>
      <c r="E9" s="43" t="s">
        <v>78</v>
      </c>
      <c r="F9" s="40">
        <v>18878</v>
      </c>
      <c r="G9" s="40">
        <v>18878</v>
      </c>
      <c r="H9" s="40">
        <f t="shared" si="1"/>
        <v>0</v>
      </c>
    </row>
    <row r="10" spans="1:8" ht="14.25">
      <c r="A10" s="44" t="s">
        <v>79</v>
      </c>
      <c r="B10" s="40">
        <v>2643</v>
      </c>
      <c r="C10" s="40">
        <v>2643</v>
      </c>
      <c r="D10" s="40">
        <f t="shared" si="0"/>
        <v>0</v>
      </c>
      <c r="E10" s="43" t="s">
        <v>80</v>
      </c>
      <c r="F10" s="40">
        <v>152480</v>
      </c>
      <c r="G10" s="40">
        <v>145900</v>
      </c>
      <c r="H10" s="40">
        <f t="shared" si="1"/>
        <v>-6580</v>
      </c>
    </row>
    <row r="11" spans="1:8" ht="14.25">
      <c r="A11" s="44" t="s">
        <v>81</v>
      </c>
      <c r="B11" s="40">
        <v>69793</v>
      </c>
      <c r="C11" s="40">
        <v>69793</v>
      </c>
      <c r="D11" s="40">
        <f t="shared" si="0"/>
        <v>0</v>
      </c>
      <c r="E11" s="45"/>
      <c r="F11" s="45"/>
      <c r="G11" s="45"/>
      <c r="H11" s="40">
        <f t="shared" si="1"/>
        <v>0</v>
      </c>
    </row>
    <row r="12" spans="1:8" ht="14.25">
      <c r="A12" s="42" t="s">
        <v>82</v>
      </c>
      <c r="B12" s="40">
        <f>SUM(B13:B30)</f>
        <v>43485</v>
      </c>
      <c r="C12" s="40">
        <f>SUM(C13:C30)</f>
        <v>51679</v>
      </c>
      <c r="D12" s="40">
        <f t="shared" si="0"/>
        <v>8194</v>
      </c>
      <c r="E12" s="45"/>
      <c r="F12" s="45"/>
      <c r="G12" s="45"/>
      <c r="H12" s="40">
        <f t="shared" si="1"/>
        <v>0</v>
      </c>
    </row>
    <row r="13" spans="1:8" ht="15" customHeight="1">
      <c r="A13" s="44" t="s">
        <v>83</v>
      </c>
      <c r="B13" s="40"/>
      <c r="C13" s="40"/>
      <c r="D13" s="40">
        <f t="shared" si="0"/>
        <v>0</v>
      </c>
      <c r="E13" s="43"/>
      <c r="F13" s="46"/>
      <c r="G13" s="46"/>
      <c r="H13" s="40">
        <f t="shared" si="1"/>
        <v>0</v>
      </c>
    </row>
    <row r="14" spans="1:8" ht="15" customHeight="1">
      <c r="A14" s="44" t="s">
        <v>84</v>
      </c>
      <c r="B14" s="40">
        <v>6336</v>
      </c>
      <c r="C14" s="40">
        <v>6336</v>
      </c>
      <c r="D14" s="40">
        <f t="shared" si="0"/>
        <v>0</v>
      </c>
      <c r="E14" s="43"/>
      <c r="F14" s="46"/>
      <c r="G14" s="46"/>
      <c r="H14" s="40">
        <f t="shared" si="1"/>
        <v>0</v>
      </c>
    </row>
    <row r="15" spans="1:8" ht="15" customHeight="1">
      <c r="A15" s="47" t="s">
        <v>85</v>
      </c>
      <c r="B15" s="40"/>
      <c r="C15" s="40"/>
      <c r="D15" s="40">
        <f t="shared" si="0"/>
        <v>0</v>
      </c>
      <c r="E15" s="43"/>
      <c r="F15" s="46"/>
      <c r="G15" s="46"/>
      <c r="H15" s="40">
        <f t="shared" si="1"/>
        <v>0</v>
      </c>
    </row>
    <row r="16" spans="1:8" ht="15" customHeight="1">
      <c r="A16" s="47" t="s">
        <v>86</v>
      </c>
      <c r="B16" s="40">
        <v>2780</v>
      </c>
      <c r="C16" s="40">
        <v>2780</v>
      </c>
      <c r="D16" s="40">
        <f t="shared" si="0"/>
        <v>0</v>
      </c>
      <c r="E16" s="43"/>
      <c r="F16" s="46"/>
      <c r="G16" s="46"/>
      <c r="H16" s="40">
        <f t="shared" si="1"/>
        <v>0</v>
      </c>
    </row>
    <row r="17" spans="1:8" ht="15" customHeight="1">
      <c r="A17" s="47" t="s">
        <v>87</v>
      </c>
      <c r="B17" s="40"/>
      <c r="C17" s="40"/>
      <c r="D17" s="40">
        <f t="shared" si="0"/>
        <v>0</v>
      </c>
      <c r="E17" s="43"/>
      <c r="F17" s="46"/>
      <c r="G17" s="46"/>
      <c r="H17" s="40">
        <f t="shared" si="1"/>
        <v>0</v>
      </c>
    </row>
    <row r="18" spans="1:8" ht="15" customHeight="1">
      <c r="A18" s="47" t="s">
        <v>88</v>
      </c>
      <c r="B18" s="40"/>
      <c r="C18" s="40"/>
      <c r="D18" s="40">
        <f t="shared" si="0"/>
        <v>0</v>
      </c>
      <c r="E18" s="43"/>
      <c r="F18" s="46"/>
      <c r="G18" s="46"/>
      <c r="H18" s="40">
        <f t="shared" si="1"/>
        <v>0</v>
      </c>
    </row>
    <row r="19" spans="1:8" ht="15" customHeight="1">
      <c r="A19" s="47" t="s">
        <v>89</v>
      </c>
      <c r="B19" s="40">
        <v>1398</v>
      </c>
      <c r="C19" s="40">
        <v>1398</v>
      </c>
      <c r="D19" s="40">
        <f t="shared" si="0"/>
        <v>0</v>
      </c>
      <c r="E19" s="43"/>
      <c r="F19" s="46"/>
      <c r="G19" s="46"/>
      <c r="H19" s="40">
        <f t="shared" si="1"/>
        <v>0</v>
      </c>
    </row>
    <row r="20" spans="1:8" ht="15" customHeight="1">
      <c r="A20" s="47" t="s">
        <v>90</v>
      </c>
      <c r="B20" s="40">
        <v>500</v>
      </c>
      <c r="C20" s="40">
        <v>500</v>
      </c>
      <c r="D20" s="40"/>
      <c r="E20" s="43"/>
      <c r="F20" s="46"/>
      <c r="G20" s="46"/>
      <c r="H20" s="40"/>
    </row>
    <row r="21" spans="1:8" ht="15" customHeight="1">
      <c r="A21" s="47" t="s">
        <v>91</v>
      </c>
      <c r="B21" s="40"/>
      <c r="C21" s="40"/>
      <c r="D21" s="40"/>
      <c r="E21" s="43"/>
      <c r="F21" s="46"/>
      <c r="G21" s="46"/>
      <c r="H21" s="40"/>
    </row>
    <row r="22" spans="1:8" ht="15" customHeight="1">
      <c r="A22" s="47" t="s">
        <v>92</v>
      </c>
      <c r="B22" s="40">
        <v>7000</v>
      </c>
      <c r="C22" s="40">
        <v>7000</v>
      </c>
      <c r="D22" s="40"/>
      <c r="E22" s="43"/>
      <c r="F22" s="46"/>
      <c r="G22" s="46"/>
      <c r="H22" s="40"/>
    </row>
    <row r="23" spans="1:8" ht="24">
      <c r="A23" s="47" t="s">
        <v>93</v>
      </c>
      <c r="B23" s="40">
        <v>200</v>
      </c>
      <c r="C23" s="40">
        <v>200</v>
      </c>
      <c r="D23" s="40"/>
      <c r="E23" s="43"/>
      <c r="F23" s="46"/>
      <c r="G23" s="46"/>
      <c r="H23" s="40"/>
    </row>
    <row r="24" spans="1:8" ht="24">
      <c r="A24" s="47" t="s">
        <v>94</v>
      </c>
      <c r="B24" s="40">
        <v>7500</v>
      </c>
      <c r="C24" s="40">
        <v>7500</v>
      </c>
      <c r="D24" s="40"/>
      <c r="E24" s="43"/>
      <c r="F24" s="46"/>
      <c r="G24" s="46"/>
      <c r="H24" s="40"/>
    </row>
    <row r="25" spans="1:8" ht="15" customHeight="1">
      <c r="A25" s="47" t="s">
        <v>95</v>
      </c>
      <c r="B25" s="40">
        <v>11500</v>
      </c>
      <c r="C25" s="40">
        <v>11500</v>
      </c>
      <c r="D25" s="40"/>
      <c r="E25" s="43"/>
      <c r="F25" s="46"/>
      <c r="G25" s="46"/>
      <c r="H25" s="40"/>
    </row>
    <row r="26" spans="1:8" ht="15" customHeight="1">
      <c r="A26" s="47" t="s">
        <v>96</v>
      </c>
      <c r="B26" s="40">
        <v>650</v>
      </c>
      <c r="C26" s="40">
        <v>650</v>
      </c>
      <c r="D26" s="40">
        <f>C26-B26</f>
        <v>0</v>
      </c>
      <c r="E26" s="43"/>
      <c r="F26" s="46"/>
      <c r="G26" s="46"/>
      <c r="H26" s="40">
        <f aca="true" t="shared" si="2" ref="H26:H31">G26-F26</f>
        <v>0</v>
      </c>
    </row>
    <row r="27" spans="1:8" ht="15" customHeight="1">
      <c r="A27" s="47" t="s">
        <v>97</v>
      </c>
      <c r="B27" s="40"/>
      <c r="C27" s="40"/>
      <c r="D27" s="40">
        <f aca="true" t="shared" si="3" ref="D27:D32">C27-B27</f>
        <v>0</v>
      </c>
      <c r="E27" s="43"/>
      <c r="F27" s="46"/>
      <c r="G27" s="46"/>
      <c r="H27" s="40">
        <f t="shared" si="2"/>
        <v>0</v>
      </c>
    </row>
    <row r="28" spans="1:8" ht="15" customHeight="1">
      <c r="A28" s="47" t="s">
        <v>98</v>
      </c>
      <c r="B28" s="40">
        <v>8000</v>
      </c>
      <c r="C28" s="40">
        <v>8000</v>
      </c>
      <c r="D28" s="40">
        <f t="shared" si="3"/>
        <v>0</v>
      </c>
      <c r="E28" s="43"/>
      <c r="F28" s="46"/>
      <c r="G28" s="46"/>
      <c r="H28" s="40">
        <f t="shared" si="2"/>
        <v>0</v>
      </c>
    </row>
    <row r="29" spans="1:8" ht="15" customHeight="1">
      <c r="A29" s="47" t="s">
        <v>99</v>
      </c>
      <c r="B29" s="40">
        <v>3393</v>
      </c>
      <c r="C29" s="40">
        <v>3393</v>
      </c>
      <c r="D29" s="40">
        <f t="shared" si="3"/>
        <v>0</v>
      </c>
      <c r="E29" s="43"/>
      <c r="F29" s="46"/>
      <c r="G29" s="46"/>
      <c r="H29" s="40">
        <f t="shared" si="2"/>
        <v>0</v>
      </c>
    </row>
    <row r="30" spans="1:8" ht="14.25">
      <c r="A30" s="47" t="s">
        <v>100</v>
      </c>
      <c r="B30" s="40">
        <v>-5772</v>
      </c>
      <c r="C30" s="40">
        <v>2422</v>
      </c>
      <c r="D30" s="40">
        <f t="shared" si="3"/>
        <v>8194</v>
      </c>
      <c r="E30" s="43"/>
      <c r="F30" s="46"/>
      <c r="G30" s="46"/>
      <c r="H30" s="40">
        <f t="shared" si="2"/>
        <v>0</v>
      </c>
    </row>
    <row r="31" spans="1:8" ht="14.25">
      <c r="A31" s="48" t="s">
        <v>101</v>
      </c>
      <c r="B31" s="40">
        <v>74650</v>
      </c>
      <c r="C31" s="40">
        <v>74650</v>
      </c>
      <c r="D31" s="40">
        <f t="shared" si="3"/>
        <v>0</v>
      </c>
      <c r="E31" s="43"/>
      <c r="F31" s="46"/>
      <c r="G31" s="46"/>
      <c r="H31" s="40">
        <f t="shared" si="2"/>
        <v>0</v>
      </c>
    </row>
    <row r="32" spans="1:8" ht="14.25">
      <c r="A32" s="39" t="s">
        <v>102</v>
      </c>
      <c r="B32" s="40"/>
      <c r="C32" s="40">
        <v>27692</v>
      </c>
      <c r="D32" s="40">
        <f t="shared" si="3"/>
        <v>27692</v>
      </c>
      <c r="E32" s="43"/>
      <c r="F32" s="46"/>
      <c r="G32" s="46"/>
      <c r="H32" s="40"/>
    </row>
    <row r="33" spans="1:8" ht="14.25">
      <c r="A33" s="39" t="s">
        <v>103</v>
      </c>
      <c r="B33" s="40">
        <f>SUM(B34:B37)</f>
        <v>13488</v>
      </c>
      <c r="C33" s="40">
        <f>SUM(C34:C37)</f>
        <v>23110</v>
      </c>
      <c r="D33" s="40">
        <f aca="true" t="shared" si="4" ref="D33:D43">C33-B33</f>
        <v>9622</v>
      </c>
      <c r="E33" s="49" t="s">
        <v>104</v>
      </c>
      <c r="F33" s="40"/>
      <c r="G33" s="40">
        <v>130131</v>
      </c>
      <c r="H33" s="40">
        <f aca="true" t="shared" si="5" ref="H33:H43">G33-F33</f>
        <v>130131</v>
      </c>
    </row>
    <row r="34" spans="1:8" ht="14.25">
      <c r="A34" s="44" t="s">
        <v>105</v>
      </c>
      <c r="B34" s="40"/>
      <c r="C34" s="40"/>
      <c r="D34" s="40">
        <f t="shared" si="4"/>
        <v>0</v>
      </c>
      <c r="E34" s="49"/>
      <c r="F34" s="40"/>
      <c r="G34" s="40"/>
      <c r="H34" s="40">
        <f t="shared" si="5"/>
        <v>0</v>
      </c>
    </row>
    <row r="35" spans="1:8" ht="14.25">
      <c r="A35" s="44" t="s">
        <v>106</v>
      </c>
      <c r="B35" s="40">
        <v>3488</v>
      </c>
      <c r="C35" s="40">
        <v>3488</v>
      </c>
      <c r="D35" s="40">
        <f t="shared" si="4"/>
        <v>0</v>
      </c>
      <c r="E35" s="41" t="s">
        <v>107</v>
      </c>
      <c r="F35" s="40"/>
      <c r="G35" s="40">
        <v>8300</v>
      </c>
      <c r="H35" s="40">
        <f t="shared" si="5"/>
        <v>8300</v>
      </c>
    </row>
    <row r="36" spans="1:8" ht="14.25">
      <c r="A36" s="44" t="s">
        <v>108</v>
      </c>
      <c r="B36" s="40"/>
      <c r="C36" s="40"/>
      <c r="D36" s="40">
        <f t="shared" si="4"/>
        <v>0</v>
      </c>
      <c r="E36" s="43"/>
      <c r="F36" s="40"/>
      <c r="G36" s="40"/>
      <c r="H36" s="40">
        <f t="shared" si="5"/>
        <v>0</v>
      </c>
    </row>
    <row r="37" spans="1:8" ht="14.25">
      <c r="A37" s="44" t="s">
        <v>109</v>
      </c>
      <c r="B37" s="40">
        <v>10000</v>
      </c>
      <c r="C37" s="40">
        <v>19622</v>
      </c>
      <c r="D37" s="40">
        <f t="shared" si="4"/>
        <v>9622</v>
      </c>
      <c r="E37" s="43"/>
      <c r="F37" s="40"/>
      <c r="G37" s="40"/>
      <c r="H37" s="40">
        <f t="shared" si="5"/>
        <v>0</v>
      </c>
    </row>
    <row r="38" spans="1:8" ht="14.25">
      <c r="A38" s="39" t="s">
        <v>110</v>
      </c>
      <c r="B38" s="40"/>
      <c r="C38" s="40">
        <v>4804</v>
      </c>
      <c r="D38" s="40">
        <f t="shared" si="4"/>
        <v>4804</v>
      </c>
      <c r="E38" s="43"/>
      <c r="F38" s="40"/>
      <c r="G38" s="40"/>
      <c r="H38" s="40">
        <f t="shared" si="5"/>
        <v>0</v>
      </c>
    </row>
    <row r="39" spans="1:8" ht="14.25">
      <c r="A39" s="39" t="s">
        <v>111</v>
      </c>
      <c r="B39" s="40">
        <f>B40</f>
        <v>0</v>
      </c>
      <c r="C39" s="40">
        <f>C40</f>
        <v>157839</v>
      </c>
      <c r="D39" s="40">
        <f t="shared" si="4"/>
        <v>157839</v>
      </c>
      <c r="E39" s="43"/>
      <c r="F39" s="40"/>
      <c r="G39" s="40"/>
      <c r="H39" s="40">
        <f t="shared" si="5"/>
        <v>0</v>
      </c>
    </row>
    <row r="40" spans="1:8" ht="14.25">
      <c r="A40" s="42" t="s">
        <v>112</v>
      </c>
      <c r="B40" s="40"/>
      <c r="C40" s="40">
        <f>C41+C42</f>
        <v>157839</v>
      </c>
      <c r="D40" s="40">
        <f t="shared" si="4"/>
        <v>157839</v>
      </c>
      <c r="E40" s="43"/>
      <c r="F40" s="40"/>
      <c r="G40" s="40"/>
      <c r="H40" s="40">
        <f t="shared" si="5"/>
        <v>0</v>
      </c>
    </row>
    <row r="41" spans="1:8" ht="14.25">
      <c r="A41" s="44" t="s">
        <v>113</v>
      </c>
      <c r="B41" s="40"/>
      <c r="C41" s="40">
        <v>27709</v>
      </c>
      <c r="D41" s="40">
        <f t="shared" si="4"/>
        <v>27709</v>
      </c>
      <c r="E41" s="43"/>
      <c r="F41" s="40"/>
      <c r="G41" s="40"/>
      <c r="H41" s="40"/>
    </row>
    <row r="42" spans="1:8" ht="14.25">
      <c r="A42" s="44" t="s">
        <v>114</v>
      </c>
      <c r="B42" s="40"/>
      <c r="C42" s="40">
        <v>130130</v>
      </c>
      <c r="D42" s="40">
        <f t="shared" si="4"/>
        <v>130130</v>
      </c>
      <c r="E42" s="43"/>
      <c r="F42" s="40"/>
      <c r="G42" s="40"/>
      <c r="H42" s="40">
        <f t="shared" si="5"/>
        <v>0</v>
      </c>
    </row>
    <row r="43" spans="1:8" ht="14.25">
      <c r="A43" s="50" t="s">
        <v>115</v>
      </c>
      <c r="B43" s="40">
        <f>B6+B7+B33+B38+B39</f>
        <v>958232</v>
      </c>
      <c r="C43" s="40">
        <f>C6+C7+C32+C33+C38+C39</f>
        <v>1157383</v>
      </c>
      <c r="D43" s="40">
        <f t="shared" si="4"/>
        <v>199151</v>
      </c>
      <c r="E43" s="50" t="s">
        <v>116</v>
      </c>
      <c r="F43" s="40">
        <f>F6+F7+F33</f>
        <v>958232</v>
      </c>
      <c r="G43" s="40">
        <f>G6+G7+G33+G35</f>
        <v>1157383</v>
      </c>
      <c r="H43" s="40">
        <f t="shared" si="5"/>
        <v>199151</v>
      </c>
    </row>
    <row r="46" spans="3:4" ht="14.25">
      <c r="C46" s="51"/>
      <c r="D46" s="51"/>
    </row>
  </sheetData>
  <sheetProtection/>
  <mergeCells count="4">
    <mergeCell ref="A2:H2"/>
    <mergeCell ref="A3:H3"/>
    <mergeCell ref="A4:D4"/>
    <mergeCell ref="E4:H4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showZeros="0" workbookViewId="0" topLeftCell="A1">
      <selection activeCell="E8" sqref="E8"/>
    </sheetView>
  </sheetViews>
  <sheetFormatPr defaultColWidth="9.00390625" defaultRowHeight="14.25"/>
  <cols>
    <col min="1" max="1" width="28.125" style="10" customWidth="1"/>
    <col min="2" max="4" width="8.75390625" style="10" customWidth="1"/>
    <col min="5" max="5" width="28.125" style="11" customWidth="1"/>
    <col min="6" max="8" width="9.125" style="10" customWidth="1"/>
    <col min="9" max="12" width="12.125" style="10" customWidth="1"/>
    <col min="13" max="14" width="9.00390625" style="10" hidden="1" customWidth="1"/>
    <col min="15" max="15" width="9.125" style="10" customWidth="1"/>
    <col min="16" max="16384" width="9.00390625" style="10" customWidth="1"/>
  </cols>
  <sheetData>
    <row r="1" spans="1:12" ht="20.25">
      <c r="A1" s="12" t="s">
        <v>117</v>
      </c>
      <c r="F1" s="13"/>
      <c r="G1" s="13"/>
      <c r="K1" s="33"/>
      <c r="L1" s="33"/>
    </row>
    <row r="2" spans="1:16" ht="12.75" customHeight="1">
      <c r="A2" s="14"/>
      <c r="B2" s="14"/>
      <c r="C2" s="14"/>
      <c r="D2" s="14"/>
      <c r="E2" s="14"/>
      <c r="F2" s="14"/>
      <c r="G2" s="14"/>
      <c r="H2" s="15"/>
      <c r="I2" s="15"/>
      <c r="J2" s="15"/>
      <c r="K2" s="15"/>
      <c r="L2" s="15"/>
      <c r="M2" s="15"/>
      <c r="N2" s="15"/>
      <c r="O2" s="15"/>
      <c r="P2" s="15"/>
    </row>
    <row r="3" spans="1:16" ht="29.25" customHeight="1">
      <c r="A3" s="16" t="s">
        <v>118</v>
      </c>
      <c r="B3" s="16"/>
      <c r="C3" s="16"/>
      <c r="D3" s="16"/>
      <c r="E3" s="16"/>
      <c r="F3" s="16"/>
      <c r="G3" s="16"/>
      <c r="H3" s="16"/>
      <c r="I3" s="15"/>
      <c r="J3" s="15"/>
      <c r="K3" s="15"/>
      <c r="L3" s="15"/>
      <c r="M3" s="15"/>
      <c r="N3" s="15"/>
      <c r="O3" s="15"/>
      <c r="P3" s="15"/>
    </row>
    <row r="4" spans="1:14" ht="18.75" customHeight="1">
      <c r="A4" s="17" t="s">
        <v>2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  <c r="N4" s="15"/>
    </row>
    <row r="5" spans="1:14" ht="25.5" customHeight="1">
      <c r="A5" s="18" t="s">
        <v>67</v>
      </c>
      <c r="B5" s="19"/>
      <c r="C5" s="19"/>
      <c r="D5" s="20"/>
      <c r="E5" s="21" t="s">
        <v>68</v>
      </c>
      <c r="F5" s="22"/>
      <c r="G5" s="22"/>
      <c r="H5" s="23"/>
      <c r="I5" s="15"/>
      <c r="J5" s="15"/>
      <c r="K5" s="15"/>
      <c r="L5" s="15"/>
      <c r="M5" s="15"/>
      <c r="N5" s="15"/>
    </row>
    <row r="6" spans="1:14" ht="24.75" customHeight="1">
      <c r="A6" s="24" t="s">
        <v>69</v>
      </c>
      <c r="B6" s="24" t="s">
        <v>70</v>
      </c>
      <c r="C6" s="24" t="s">
        <v>71</v>
      </c>
      <c r="D6" s="24" t="s">
        <v>9</v>
      </c>
      <c r="E6" s="25" t="s">
        <v>69</v>
      </c>
      <c r="F6" s="24" t="s">
        <v>70</v>
      </c>
      <c r="G6" s="24" t="s">
        <v>71</v>
      </c>
      <c r="H6" s="24" t="s">
        <v>9</v>
      </c>
      <c r="I6" s="15"/>
      <c r="J6" s="15"/>
      <c r="K6" s="15"/>
      <c r="L6" s="15"/>
      <c r="M6" s="15"/>
      <c r="N6" s="15"/>
    </row>
    <row r="7" spans="1:8" ht="24" customHeight="1">
      <c r="A7" s="26" t="s">
        <v>119</v>
      </c>
      <c r="B7" s="27"/>
      <c r="C7" s="28"/>
      <c r="D7" s="28"/>
      <c r="E7" s="26" t="s">
        <v>120</v>
      </c>
      <c r="F7" s="28">
        <f>SUM(F8:F12)</f>
        <v>8122</v>
      </c>
      <c r="G7" s="28">
        <f>SUM(G8:G12)</f>
        <v>32177</v>
      </c>
      <c r="H7" s="28">
        <f>G7-F7</f>
        <v>24055</v>
      </c>
    </row>
    <row r="8" spans="1:8" ht="24" customHeight="1">
      <c r="A8" s="26" t="s">
        <v>121</v>
      </c>
      <c r="B8" s="27"/>
      <c r="C8" s="28"/>
      <c r="D8" s="28">
        <f aca="true" t="shared" si="0" ref="D8:D20">C8-B8</f>
        <v>0</v>
      </c>
      <c r="E8" s="26" t="s">
        <v>122</v>
      </c>
      <c r="F8" s="28"/>
      <c r="G8" s="28"/>
      <c r="H8" s="28">
        <f aca="true" t="shared" si="1" ref="H8:H21">G8-F8</f>
        <v>0</v>
      </c>
    </row>
    <row r="9" spans="1:8" ht="24" customHeight="1">
      <c r="A9" s="26" t="s">
        <v>123</v>
      </c>
      <c r="B9" s="28"/>
      <c r="C9" s="28"/>
      <c r="D9" s="28">
        <f t="shared" si="0"/>
        <v>0</v>
      </c>
      <c r="E9" s="26" t="s">
        <v>124</v>
      </c>
      <c r="F9" s="28"/>
      <c r="G9" s="28"/>
      <c r="H9" s="28">
        <f t="shared" si="1"/>
        <v>0</v>
      </c>
    </row>
    <row r="10" spans="1:8" ht="28.5" customHeight="1">
      <c r="A10" s="26" t="s">
        <v>125</v>
      </c>
      <c r="B10" s="28">
        <f>SUM(B11:B13)</f>
        <v>8122</v>
      </c>
      <c r="C10" s="28">
        <f>SUM(C11:C13)</f>
        <v>8277</v>
      </c>
      <c r="D10" s="28">
        <f t="shared" si="0"/>
        <v>155</v>
      </c>
      <c r="E10" s="26" t="s">
        <v>126</v>
      </c>
      <c r="F10" s="28"/>
      <c r="G10" s="28"/>
      <c r="H10" s="28">
        <f t="shared" si="1"/>
        <v>0</v>
      </c>
    </row>
    <row r="11" spans="1:8" ht="24" customHeight="1">
      <c r="A11" s="26" t="s">
        <v>127</v>
      </c>
      <c r="B11" s="28"/>
      <c r="C11" s="28"/>
      <c r="D11" s="28">
        <f t="shared" si="0"/>
        <v>0</v>
      </c>
      <c r="E11" s="26" t="s">
        <v>128</v>
      </c>
      <c r="F11" s="28"/>
      <c r="G11" s="28">
        <v>23900</v>
      </c>
      <c r="H11" s="28">
        <f t="shared" si="1"/>
        <v>23900</v>
      </c>
    </row>
    <row r="12" spans="1:8" ht="24" customHeight="1">
      <c r="A12" s="26" t="s">
        <v>129</v>
      </c>
      <c r="B12" s="28"/>
      <c r="C12" s="28"/>
      <c r="D12" s="28">
        <f t="shared" si="0"/>
        <v>0</v>
      </c>
      <c r="E12" s="26" t="s">
        <v>130</v>
      </c>
      <c r="F12" s="28">
        <v>8122</v>
      </c>
      <c r="G12" s="28">
        <v>8277</v>
      </c>
      <c r="H12" s="28">
        <f t="shared" si="1"/>
        <v>155</v>
      </c>
    </row>
    <row r="13" spans="1:8" ht="24" customHeight="1">
      <c r="A13" s="26" t="s">
        <v>131</v>
      </c>
      <c r="B13" s="28">
        <v>8122</v>
      </c>
      <c r="C13" s="28">
        <v>8277</v>
      </c>
      <c r="D13" s="28">
        <f t="shared" si="0"/>
        <v>155</v>
      </c>
      <c r="E13" s="26" t="s">
        <v>132</v>
      </c>
      <c r="F13" s="28"/>
      <c r="G13" s="28"/>
      <c r="H13" s="28">
        <f t="shared" si="1"/>
        <v>0</v>
      </c>
    </row>
    <row r="14" spans="1:8" ht="24" customHeight="1">
      <c r="A14" s="29" t="s">
        <v>133</v>
      </c>
      <c r="B14" s="28"/>
      <c r="C14" s="28">
        <f>C15</f>
        <v>23900</v>
      </c>
      <c r="D14" s="28">
        <f t="shared" si="0"/>
        <v>23900</v>
      </c>
      <c r="E14" s="26" t="s">
        <v>134</v>
      </c>
      <c r="F14" s="30"/>
      <c r="G14" s="28"/>
      <c r="H14" s="28">
        <f t="shared" si="1"/>
        <v>0</v>
      </c>
    </row>
    <row r="15" spans="1:8" ht="24" customHeight="1">
      <c r="A15" s="29" t="s">
        <v>135</v>
      </c>
      <c r="B15" s="28"/>
      <c r="C15" s="28">
        <v>23900</v>
      </c>
      <c r="D15" s="28">
        <f t="shared" si="0"/>
        <v>23900</v>
      </c>
      <c r="E15" s="26" t="s">
        <v>136</v>
      </c>
      <c r="F15" s="30"/>
      <c r="G15" s="28"/>
      <c r="H15" s="28">
        <f t="shared" si="1"/>
        <v>0</v>
      </c>
    </row>
    <row r="16" spans="1:8" ht="24" customHeight="1">
      <c r="A16" s="29"/>
      <c r="B16" s="28"/>
      <c r="C16" s="28"/>
      <c r="D16" s="28">
        <f t="shared" si="0"/>
        <v>0</v>
      </c>
      <c r="E16" s="26"/>
      <c r="F16" s="30"/>
      <c r="G16" s="28"/>
      <c r="H16" s="28">
        <f t="shared" si="1"/>
        <v>0</v>
      </c>
    </row>
    <row r="17" spans="1:8" ht="24" customHeight="1">
      <c r="A17" s="26"/>
      <c r="B17" s="28"/>
      <c r="C17" s="28"/>
      <c r="D17" s="28">
        <f t="shared" si="0"/>
        <v>0</v>
      </c>
      <c r="E17" s="26"/>
      <c r="F17" s="31"/>
      <c r="G17" s="28"/>
      <c r="H17" s="28">
        <f t="shared" si="1"/>
        <v>0</v>
      </c>
    </row>
    <row r="18" spans="1:8" ht="24" customHeight="1">
      <c r="A18" s="29"/>
      <c r="B18" s="28"/>
      <c r="C18" s="28"/>
      <c r="D18" s="28">
        <f t="shared" si="0"/>
        <v>0</v>
      </c>
      <c r="E18" s="26" t="s">
        <v>137</v>
      </c>
      <c r="F18" s="30"/>
      <c r="G18" s="28"/>
      <c r="H18" s="28">
        <f t="shared" si="1"/>
        <v>0</v>
      </c>
    </row>
    <row r="19" spans="1:8" ht="24" customHeight="1">
      <c r="A19" s="29"/>
      <c r="B19" s="28"/>
      <c r="C19" s="28"/>
      <c r="D19" s="28">
        <f t="shared" si="0"/>
        <v>0</v>
      </c>
      <c r="E19" s="32"/>
      <c r="F19" s="30"/>
      <c r="G19" s="28"/>
      <c r="H19" s="28">
        <f t="shared" si="1"/>
        <v>0</v>
      </c>
    </row>
    <row r="20" spans="1:8" ht="24" customHeight="1">
      <c r="A20" s="32" t="s">
        <v>138</v>
      </c>
      <c r="B20" s="28">
        <f>B7+B8+B9+B10+B14</f>
        <v>8122</v>
      </c>
      <c r="C20" s="28">
        <f>C7+C8+C9+C10+C14</f>
        <v>32177</v>
      </c>
      <c r="D20" s="28">
        <f>D7+D8+D9+D10+D14</f>
        <v>24055</v>
      </c>
      <c r="E20" s="32" t="s">
        <v>139</v>
      </c>
      <c r="F20" s="28">
        <f>F7+F14+F15+F18</f>
        <v>8122</v>
      </c>
      <c r="G20" s="28">
        <f>G7+G14+G15+G18</f>
        <v>32177</v>
      </c>
      <c r="H20" s="28">
        <f t="shared" si="1"/>
        <v>24055</v>
      </c>
    </row>
    <row r="21" ht="14.25">
      <c r="M21" s="10" t="e">
        <f>L21/C21-1</f>
        <v>#DIV/0!</v>
      </c>
    </row>
  </sheetData>
  <sheetProtection/>
  <mergeCells count="5">
    <mergeCell ref="A2:F2"/>
    <mergeCell ref="A3:H3"/>
    <mergeCell ref="A4:H4"/>
    <mergeCell ref="A5:D5"/>
    <mergeCell ref="E5:H5"/>
  </mergeCells>
  <printOptions horizontalCentered="1"/>
  <pageMargins left="0" right="0" top="0.8661417322834646" bottom="0.9842519685039371" header="0.35433070866141736" footer="0.4330708661417323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D12" sqref="D12"/>
    </sheetView>
  </sheetViews>
  <sheetFormatPr defaultColWidth="9.00390625" defaultRowHeight="14.25"/>
  <cols>
    <col min="1" max="1" width="41.375" style="1" customWidth="1"/>
    <col min="2" max="2" width="33.25390625" style="1" customWidth="1"/>
    <col min="3" max="16384" width="9.00390625" style="1" customWidth="1"/>
  </cols>
  <sheetData>
    <row r="1" spans="1:2" ht="20.25">
      <c r="A1" s="2" t="s">
        <v>140</v>
      </c>
      <c r="B1" s="2"/>
    </row>
    <row r="2" spans="1:2" ht="24">
      <c r="A2" s="3" t="s">
        <v>141</v>
      </c>
      <c r="B2" s="3"/>
    </row>
    <row r="3" spans="1:2" ht="33" customHeight="1">
      <c r="A3" s="4"/>
      <c r="B3" s="5" t="s">
        <v>2</v>
      </c>
    </row>
    <row r="4" spans="1:2" ht="38.25" customHeight="1">
      <c r="A4" s="6" t="s">
        <v>69</v>
      </c>
      <c r="B4" s="6" t="s">
        <v>142</v>
      </c>
    </row>
    <row r="5" spans="1:2" ht="38.25" customHeight="1">
      <c r="A5" s="7" t="s">
        <v>143</v>
      </c>
      <c r="B5" s="8">
        <f>SUM(B6:B7)</f>
        <v>130131</v>
      </c>
    </row>
    <row r="6" spans="1:2" ht="38.25" customHeight="1">
      <c r="A6" s="7" t="s">
        <v>144</v>
      </c>
      <c r="B6" s="8">
        <v>130131</v>
      </c>
    </row>
    <row r="7" spans="1:2" ht="38.25" customHeight="1">
      <c r="A7" s="7" t="s">
        <v>145</v>
      </c>
      <c r="B7" s="8"/>
    </row>
    <row r="8" spans="1:2" ht="38.25" customHeight="1">
      <c r="A8" s="7" t="s">
        <v>146</v>
      </c>
      <c r="B8" s="8">
        <f>SUM(B9:B10)</f>
        <v>18687</v>
      </c>
    </row>
    <row r="9" spans="1:2" ht="38.25" customHeight="1">
      <c r="A9" s="7" t="s">
        <v>147</v>
      </c>
      <c r="B9" s="8">
        <v>10410</v>
      </c>
    </row>
    <row r="10" spans="1:2" ht="38.25" customHeight="1">
      <c r="A10" s="7" t="s">
        <v>148</v>
      </c>
      <c r="B10" s="8">
        <v>8277</v>
      </c>
    </row>
    <row r="11" spans="1:2" ht="38.25" customHeight="1">
      <c r="A11" s="7" t="s">
        <v>149</v>
      </c>
      <c r="B11" s="8">
        <f>SUM(B12:B13)</f>
        <v>51609</v>
      </c>
    </row>
    <row r="12" spans="1:2" ht="38.25" customHeight="1">
      <c r="A12" s="7" t="s">
        <v>150</v>
      </c>
      <c r="B12" s="8">
        <v>27709</v>
      </c>
    </row>
    <row r="13" spans="1:2" ht="38.25" customHeight="1">
      <c r="A13" s="7" t="s">
        <v>151</v>
      </c>
      <c r="B13" s="8">
        <v>23900</v>
      </c>
    </row>
    <row r="14" spans="1:2" ht="38.25" customHeight="1">
      <c r="A14" s="7" t="s">
        <v>152</v>
      </c>
      <c r="B14" s="8">
        <f>SUM(B15:B16)</f>
        <v>624296</v>
      </c>
    </row>
    <row r="15" spans="1:2" ht="38.25" customHeight="1">
      <c r="A15" s="7" t="s">
        <v>153</v>
      </c>
      <c r="B15" s="8">
        <v>361696</v>
      </c>
    </row>
    <row r="16" spans="1:2" ht="38.25" customHeight="1">
      <c r="A16" s="7" t="s">
        <v>154</v>
      </c>
      <c r="B16" s="8">
        <v>262600</v>
      </c>
    </row>
    <row r="17" spans="1:2" ht="38.25" customHeight="1">
      <c r="A17" s="9"/>
      <c r="B17" s="9"/>
    </row>
  </sheetData>
  <sheetProtection/>
  <mergeCells count="3">
    <mergeCell ref="A1:B1"/>
    <mergeCell ref="A2:B2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张喜盛</cp:lastModifiedBy>
  <cp:lastPrinted>2022-11-09T10:31:07Z</cp:lastPrinted>
  <dcterms:created xsi:type="dcterms:W3CDTF">2008-10-30T01:47:50Z</dcterms:created>
  <dcterms:modified xsi:type="dcterms:W3CDTF">2023-12-15T04:57:03Z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90E1E79379B44A2FACC9CA90D3EDA1D1</vt:lpwstr>
  </property>
  <property fmtid="{D5CDD505-2E9C-101B-9397-08002B2CF9AE}" pid="4" name="KSOProductBuildV">
    <vt:lpwstr>2052-11.1.0.12650</vt:lpwstr>
  </property>
</Properties>
</file>