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30"/>
  </bookViews>
  <sheets>
    <sheet name="公示表" sheetId="1" r:id="rId1"/>
  </sheets>
  <definedNames>
    <definedName name="_xlnm.Print_Area" localSheetId="0">公示表!$A$1:$AB$15</definedName>
    <definedName name="_xlnm.Print_Titles" localSheetId="0">公示表!$1:$4</definedName>
    <definedName name="标注" localSheetId="0">IF(#REF!&lt;&gt;0,MAX(#REF!)+1,0)</definedName>
    <definedName name="集体设施" localSheetId="0">IF(#REF!&lt;=MAX(#REF!),VLOOKUP(#REF!,#REF!,#REF!,FALSE),0)</definedName>
    <definedName name="计算" localSheetId="0">IF(ISERROR(EVALUATE(#REF!)),0,EVALUATE(#REF!))</definedName>
    <definedName name="建设用地" localSheetId="0">IF(#REF!&lt;=MAX(#REF!),VLOOKUP(#REF!,#REF!,#REF!,FALSE),0)</definedName>
    <definedName name="其它补偿" localSheetId="0">IF(#REF!&lt;=MAX(#REF!),VLOOKUP(#REF!,#REF!,#REF!,FALSE),"")</definedName>
    <definedName name="青苗" localSheetId="0">IF(#REF!&lt;=MAX(#REF!),VLOOKUP(#REF!,#REF!,#REF!,FALSE),0)</definedName>
    <definedName name="土地安置" localSheetId="0">IF(#REF!&lt;=MAX(#REF!),VLOOKUP(#REF!,#REF!,#REF!,FALSE),"")</definedName>
    <definedName name="序号" localSheetId="0">IF(#REF!&lt;&gt;0,MAX(#REF!)+1,"")</definedName>
    <definedName name="序号2" localSheetId="0">IF(#REF!&lt;&gt;0,MAX(#REF!)+1,"")</definedName>
  </definedNames>
  <calcPr calcId="144525"/>
</workbook>
</file>

<file path=xl/sharedStrings.xml><?xml version="1.0" encoding="utf-8"?>
<sst xmlns="http://schemas.openxmlformats.org/spreadsheetml/2006/main" count="46" uniqueCount="45">
  <si>
    <r>
      <rPr>
        <u/>
        <sz val="24"/>
        <rFont val="黑体"/>
        <charset val="134"/>
      </rPr>
      <t xml:space="preserve">长沙县2007年度第十三批次建设项目（长沙明洁环保高科技有限公司)项目
</t>
    </r>
    <r>
      <rPr>
        <sz val="24"/>
        <rFont val="黑体"/>
        <charset val="134"/>
      </rPr>
      <t>房屋拆迁补偿费公示表</t>
    </r>
  </si>
  <si>
    <t xml:space="preserve">  长沙市天心区暮云街道莲华村村民委员会</t>
  </si>
  <si>
    <t>单位:元</t>
  </si>
  <si>
    <t>公示日期2021年5月10日</t>
  </si>
  <si>
    <t>序号</t>
  </si>
  <si>
    <t>户主姓名</t>
  </si>
  <si>
    <t>家庭人口数</t>
  </si>
  <si>
    <t>房屋建筑面积（㎡）</t>
  </si>
  <si>
    <t>合法房屋补偿费</t>
  </si>
  <si>
    <r>
      <rPr>
        <sz val="8"/>
        <rFont val="宋体"/>
        <charset val="134"/>
      </rPr>
      <t>室内装饰</t>
    </r>
    <r>
      <rPr>
        <sz val="8"/>
        <rFont val="Times New Roman"/>
        <charset val="134"/>
      </rPr>
      <t xml:space="preserve">     </t>
    </r>
    <r>
      <rPr>
        <sz val="8"/>
        <rFont val="宋体"/>
        <charset val="134"/>
      </rPr>
      <t>装修补偿费</t>
    </r>
    <r>
      <rPr>
        <sz val="8"/>
        <rFont val="Times New Roman"/>
        <charset val="134"/>
      </rPr>
      <t xml:space="preserve">               </t>
    </r>
  </si>
  <si>
    <r>
      <rPr>
        <sz val="8"/>
        <rFont val="宋体"/>
        <charset val="134"/>
      </rPr>
      <t>购房补助费</t>
    </r>
    <r>
      <rPr>
        <sz val="8"/>
        <rFont val="Times New Roman"/>
        <charset val="134"/>
      </rPr>
      <t xml:space="preserve">                 </t>
    </r>
  </si>
  <si>
    <r>
      <rPr>
        <sz val="8"/>
        <rFont val="宋体"/>
        <charset val="134"/>
      </rPr>
      <t>搬迁补助费</t>
    </r>
    <r>
      <rPr>
        <sz val="8"/>
        <rFont val="Times New Roman"/>
        <charset val="134"/>
      </rPr>
      <t xml:space="preserve">                 </t>
    </r>
  </si>
  <si>
    <r>
      <rPr>
        <sz val="8"/>
        <rFont val="宋体"/>
        <charset val="134"/>
      </rPr>
      <t>过渡补助费</t>
    </r>
    <r>
      <rPr>
        <sz val="8"/>
        <rFont val="Times New Roman"/>
        <charset val="134"/>
      </rPr>
      <t xml:space="preserve">                    </t>
    </r>
  </si>
  <si>
    <r>
      <rPr>
        <sz val="8"/>
        <rFont val="宋体"/>
        <charset val="134"/>
      </rPr>
      <t>按期拆迁奖</t>
    </r>
    <r>
      <rPr>
        <sz val="8"/>
        <rFont val="Times New Roman"/>
        <charset val="134"/>
      </rPr>
      <t xml:space="preserve">                                                                             </t>
    </r>
  </si>
  <si>
    <t xml:space="preserve">室外设施补偿                                                                        </t>
  </si>
  <si>
    <t>生产用房补偿</t>
  </si>
  <si>
    <t xml:space="preserve">农用工具补偿
</t>
  </si>
  <si>
    <t>按期倒房腾地
奖励费</t>
  </si>
  <si>
    <t>青苗补偿</t>
  </si>
  <si>
    <t>继承房屋补偿</t>
  </si>
  <si>
    <t>架空层补偿</t>
  </si>
  <si>
    <t>拆违补助</t>
  </si>
  <si>
    <t>其他项</t>
  </si>
  <si>
    <t>共计补偿金额</t>
  </si>
  <si>
    <r>
      <rPr>
        <sz val="8"/>
        <rFont val="宋体"/>
        <charset val="134"/>
      </rPr>
      <t>备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注</t>
    </r>
  </si>
  <si>
    <t>集体经济组织成员</t>
  </si>
  <si>
    <t>独生子女</t>
  </si>
  <si>
    <t>非集体经济组织成员</t>
  </si>
  <si>
    <r>
      <rPr>
        <sz val="8"/>
        <rFont val="宋体"/>
        <charset val="134"/>
      </rPr>
      <t>合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计</t>
    </r>
    <r>
      <rPr>
        <sz val="8"/>
        <rFont val="Times New Roman"/>
        <charset val="134"/>
      </rPr>
      <t xml:space="preserve"> </t>
    </r>
  </si>
  <si>
    <t>主体结构</t>
  </si>
  <si>
    <t>认定
（补偿）面积</t>
  </si>
  <si>
    <t>重置价面积</t>
  </si>
  <si>
    <t>架空层（2.2m以上）</t>
  </si>
  <si>
    <t>违章</t>
  </si>
  <si>
    <t>1</t>
  </si>
  <si>
    <t>严子坤</t>
  </si>
  <si>
    <t>砖木</t>
  </si>
  <si>
    <t>2</t>
  </si>
  <si>
    <t>张兆龙</t>
  </si>
  <si>
    <t>砖混二类</t>
  </si>
  <si>
    <t>含私人道路</t>
  </si>
  <si>
    <t>3</t>
  </si>
  <si>
    <t>集体会议室</t>
  </si>
  <si>
    <t>合计</t>
  </si>
  <si>
    <t>经办单位：长沙市自然资源和规划局天心区分局征地拆迁事务所            联系咨询电话：86904282                           监督举报电话：87962605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</si>
</sst>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.00_);[Red]\(0.00\)"/>
    <numFmt numFmtId="41" formatCode="_ * #,##0_ ;_ * \-#,##0_ ;_ * &quot;-&quot;_ ;_ @_ "/>
    <numFmt numFmtId="178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9" formatCode="0.0000_ "/>
  </numFmts>
  <fonts count="29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u/>
      <sz val="24"/>
      <name val="黑体"/>
      <charset val="134"/>
    </font>
    <font>
      <sz val="24"/>
      <name val="宋体"/>
      <charset val="134"/>
    </font>
    <font>
      <sz val="8"/>
      <name val="宋体"/>
      <charset val="134"/>
    </font>
    <font>
      <sz val="8"/>
      <name val="Times New Roman"/>
      <charset val="134"/>
    </font>
    <font>
      <sz val="7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4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6" borderId="15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6" borderId="13" applyNumberFormat="0" applyAlignment="0" applyProtection="0">
      <alignment vertical="center"/>
    </xf>
    <xf numFmtId="0" fontId="15" fillId="16" borderId="12" applyNumberFormat="0" applyAlignment="0" applyProtection="0">
      <alignment vertical="center"/>
    </xf>
    <xf numFmtId="0" fontId="20" fillId="21" borderId="14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49" fontId="1" fillId="2" borderId="0" xfId="0" applyNumberFormat="1" applyFont="1" applyFill="1">
      <alignment vertical="center"/>
    </xf>
    <xf numFmtId="0" fontId="1" fillId="2" borderId="0" xfId="0" applyNumberFormat="1" applyFont="1" applyFill="1">
      <alignment vertical="center"/>
    </xf>
    <xf numFmtId="178" fontId="1" fillId="2" borderId="0" xfId="0" applyNumberFormat="1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177" fontId="1" fillId="2" borderId="0" xfId="0" applyNumberFormat="1" applyFont="1" applyFill="1">
      <alignment vertical="center"/>
    </xf>
    <xf numFmtId="177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 shrinkToFit="1"/>
    </xf>
    <xf numFmtId="178" fontId="5" fillId="2" borderId="3" xfId="0" applyNumberFormat="1" applyFont="1" applyFill="1" applyBorder="1" applyAlignment="1">
      <alignment horizontal="center" vertical="center" wrapText="1" shrinkToFit="1"/>
    </xf>
    <xf numFmtId="178" fontId="5" fillId="2" borderId="4" xfId="0" applyNumberFormat="1" applyFont="1" applyFill="1" applyBorder="1" applyAlignment="1">
      <alignment horizontal="center" vertical="center" wrapText="1" shrinkToFit="1"/>
    </xf>
    <xf numFmtId="178" fontId="5" fillId="2" borderId="5" xfId="0" applyNumberFormat="1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178" fontId="5" fillId="2" borderId="7" xfId="0" applyNumberFormat="1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177" fontId="5" fillId="2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 shrinkToFit="1"/>
    </xf>
    <xf numFmtId="49" fontId="5" fillId="2" borderId="7" xfId="0" applyNumberFormat="1" applyFont="1" applyFill="1" applyBorder="1" applyAlignment="1">
      <alignment horizontal="center" vertical="center" wrapText="1" shrinkToFit="1"/>
    </xf>
    <xf numFmtId="2" fontId="5" fillId="2" borderId="7" xfId="0" applyNumberFormat="1" applyFont="1" applyFill="1" applyBorder="1" applyAlignment="1">
      <alignment horizontal="center" vertical="center" wrapText="1" shrinkToFit="1"/>
    </xf>
    <xf numFmtId="178" fontId="7" fillId="2" borderId="7" xfId="0" applyNumberFormat="1" applyFont="1" applyFill="1" applyBorder="1" applyAlignment="1">
      <alignment horizontal="center" vertical="center" wrapText="1" shrinkToFit="1"/>
    </xf>
    <xf numFmtId="2" fontId="7" fillId="2" borderId="7" xfId="0" applyNumberFormat="1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left" wrapText="1"/>
    </xf>
    <xf numFmtId="177" fontId="5" fillId="2" borderId="1" xfId="0" applyNumberFormat="1" applyFont="1" applyFill="1" applyBorder="1" applyAlignment="1">
      <alignment horizontal="left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77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177" fontId="5" fillId="2" borderId="7" xfId="0" applyNumberFormat="1" applyFont="1" applyFill="1" applyBorder="1" applyAlignment="1">
      <alignment horizontal="center" vertical="center" wrapText="1" shrinkToFit="1"/>
    </xf>
    <xf numFmtId="176" fontId="5" fillId="2" borderId="7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177" fontId="1" fillId="2" borderId="0" xfId="0" applyNumberFormat="1" applyFont="1" applyFill="1" applyBorder="1" applyAlignment="1">
      <alignment horizontal="center" vertical="center" wrapText="1"/>
    </xf>
    <xf numFmtId="177" fontId="1" fillId="2" borderId="0" xfId="0" applyNumberFormat="1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179" fontId="1" fillId="2" borderId="0" xfId="0" applyNumberFormat="1" applyFont="1" applyFill="1" applyAlignment="1">
      <alignment horizontal="center" vertical="center" wrapText="1"/>
    </xf>
    <xf numFmtId="177" fontId="2" fillId="2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5"/>
  <sheetViews>
    <sheetView tabSelected="1" workbookViewId="0">
      <selection activeCell="U10" sqref="U10"/>
    </sheetView>
  </sheetViews>
  <sheetFormatPr defaultColWidth="9" defaultRowHeight="11.25"/>
  <cols>
    <col min="1" max="1" width="2.4" style="4" customWidth="1"/>
    <col min="2" max="2" width="4.9" style="5" customWidth="1"/>
    <col min="3" max="5" width="2.6" style="6" customWidth="1"/>
    <col min="6" max="6" width="5.6" style="7" customWidth="1"/>
    <col min="7" max="7" width="3.6" style="8" customWidth="1"/>
    <col min="8" max="8" width="6.5" style="8" customWidth="1"/>
    <col min="9" max="9" width="6.5" style="9" customWidth="1"/>
    <col min="10" max="10" width="4.7" style="9" customWidth="1"/>
    <col min="11" max="11" width="5.1" style="10" customWidth="1"/>
    <col min="12" max="21" width="7.6" style="9" customWidth="1"/>
    <col min="22" max="25" width="3.6" style="9" customWidth="1"/>
    <col min="26" max="26" width="7.6" style="9" customWidth="1"/>
    <col min="27" max="27" width="8.6" style="9" customWidth="1"/>
    <col min="28" max="28" width="3.6" style="8" customWidth="1"/>
    <col min="29" max="29" width="11.4" style="8" customWidth="1"/>
    <col min="30" max="30" width="15" style="9" customWidth="1"/>
    <col min="31" max="31" width="11.4" style="8" customWidth="1"/>
    <col min="32" max="16384" width="9" style="8"/>
  </cols>
  <sheetData>
    <row r="1" s="1" customFormat="1" ht="65.1" customHeight="1" spans="1:30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D1" s="42"/>
    </row>
    <row r="2" s="2" customFormat="1" ht="20.1" customHeight="1" spans="1:30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32"/>
      <c r="K2" s="33"/>
      <c r="L2" s="32"/>
      <c r="M2" s="32"/>
      <c r="N2" s="32"/>
      <c r="O2" s="32" t="s">
        <v>2</v>
      </c>
      <c r="P2" s="32"/>
      <c r="Q2" s="32"/>
      <c r="R2" s="32"/>
      <c r="S2" s="32" t="s">
        <v>3</v>
      </c>
      <c r="T2" s="40"/>
      <c r="U2" s="40"/>
      <c r="V2" s="40"/>
      <c r="W2" s="40"/>
      <c r="X2" s="40"/>
      <c r="Y2" s="40"/>
      <c r="Z2" s="40"/>
      <c r="AA2" s="40"/>
      <c r="AB2" s="40"/>
      <c r="AD2" s="43"/>
    </row>
    <row r="3" s="2" customFormat="1" ht="19.5" customHeight="1" spans="1:30">
      <c r="A3" s="14" t="s">
        <v>4</v>
      </c>
      <c r="B3" s="15" t="s">
        <v>5</v>
      </c>
      <c r="C3" s="16" t="s">
        <v>6</v>
      </c>
      <c r="D3" s="17"/>
      <c r="E3" s="18"/>
      <c r="F3" s="19" t="s">
        <v>7</v>
      </c>
      <c r="G3" s="20"/>
      <c r="H3" s="20"/>
      <c r="I3" s="20"/>
      <c r="J3" s="20"/>
      <c r="K3" s="34"/>
      <c r="L3" s="35" t="s">
        <v>8</v>
      </c>
      <c r="M3" s="35" t="s">
        <v>9</v>
      </c>
      <c r="N3" s="35" t="s">
        <v>10</v>
      </c>
      <c r="O3" s="35" t="s">
        <v>11</v>
      </c>
      <c r="P3" s="35" t="s">
        <v>12</v>
      </c>
      <c r="Q3" s="35" t="s">
        <v>13</v>
      </c>
      <c r="R3" s="35" t="s">
        <v>14</v>
      </c>
      <c r="S3" s="35" t="s">
        <v>15</v>
      </c>
      <c r="T3" s="35" t="s">
        <v>16</v>
      </c>
      <c r="U3" s="35" t="s">
        <v>17</v>
      </c>
      <c r="V3" s="35" t="s">
        <v>18</v>
      </c>
      <c r="W3" s="35" t="s">
        <v>19</v>
      </c>
      <c r="X3" s="35" t="s">
        <v>20</v>
      </c>
      <c r="Y3" s="35" t="s">
        <v>21</v>
      </c>
      <c r="Z3" s="35" t="s">
        <v>22</v>
      </c>
      <c r="AA3" s="35" t="s">
        <v>23</v>
      </c>
      <c r="AB3" s="44" t="s">
        <v>24</v>
      </c>
      <c r="AD3" s="43"/>
    </row>
    <row r="4" s="2" customFormat="1" ht="99.75" customHeight="1" spans="1:30">
      <c r="A4" s="21"/>
      <c r="B4" s="22"/>
      <c r="C4" s="23" t="s">
        <v>25</v>
      </c>
      <c r="D4" s="23" t="s">
        <v>26</v>
      </c>
      <c r="E4" s="23" t="s">
        <v>27</v>
      </c>
      <c r="F4" s="24" t="s">
        <v>28</v>
      </c>
      <c r="G4" s="23" t="s">
        <v>29</v>
      </c>
      <c r="H4" s="25" t="s">
        <v>30</v>
      </c>
      <c r="I4" s="25" t="s">
        <v>31</v>
      </c>
      <c r="J4" s="19" t="s">
        <v>32</v>
      </c>
      <c r="K4" s="25" t="s">
        <v>33</v>
      </c>
      <c r="L4" s="36"/>
      <c r="M4" s="36"/>
      <c r="N4" s="37"/>
      <c r="O4" s="36"/>
      <c r="P4" s="36"/>
      <c r="Q4" s="36"/>
      <c r="R4" s="36"/>
      <c r="S4" s="36"/>
      <c r="T4" s="36"/>
      <c r="U4" s="36"/>
      <c r="V4" s="36"/>
      <c r="W4" s="41"/>
      <c r="X4" s="41"/>
      <c r="Y4" s="41"/>
      <c r="Z4" s="41"/>
      <c r="AA4" s="36"/>
      <c r="AB4" s="45"/>
      <c r="AD4" s="43"/>
    </row>
    <row r="5" s="2" customFormat="1" ht="33" customHeight="1" spans="1:32">
      <c r="A5" s="26" t="s">
        <v>34</v>
      </c>
      <c r="B5" s="27" t="s">
        <v>35</v>
      </c>
      <c r="C5" s="23">
        <v>0</v>
      </c>
      <c r="D5" s="23">
        <v>0</v>
      </c>
      <c r="E5" s="23">
        <v>0</v>
      </c>
      <c r="F5" s="28">
        <v>298.02</v>
      </c>
      <c r="G5" s="28" t="s">
        <v>36</v>
      </c>
      <c r="H5" s="28">
        <v>55.25</v>
      </c>
      <c r="I5" s="38">
        <v>0</v>
      </c>
      <c r="J5" s="38">
        <v>0</v>
      </c>
      <c r="K5" s="39">
        <f t="shared" ref="K5:K7" si="0">F5-H5-I5</f>
        <v>242.77</v>
      </c>
      <c r="L5" s="38">
        <v>44200</v>
      </c>
      <c r="M5" s="38">
        <v>35360</v>
      </c>
      <c r="N5" s="38">
        <v>0</v>
      </c>
      <c r="O5" s="38">
        <v>552.5</v>
      </c>
      <c r="P5" s="38">
        <v>0</v>
      </c>
      <c r="Q5" s="38">
        <v>14365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f t="shared" ref="AA5:AA7" si="1">SUM(L5:Z5)</f>
        <v>94477.5</v>
      </c>
      <c r="AB5" s="28"/>
      <c r="AD5" s="43"/>
      <c r="AE5" s="43"/>
      <c r="AF5" s="43"/>
    </row>
    <row r="6" s="2" customFormat="1" ht="33" customHeight="1" spans="1:32">
      <c r="A6" s="26" t="s">
        <v>37</v>
      </c>
      <c r="B6" s="27" t="s">
        <v>38</v>
      </c>
      <c r="C6" s="23">
        <v>0</v>
      </c>
      <c r="D6" s="23">
        <v>0</v>
      </c>
      <c r="E6" s="23">
        <v>0</v>
      </c>
      <c r="F6" s="28">
        <v>618.01</v>
      </c>
      <c r="G6" s="28" t="s">
        <v>39</v>
      </c>
      <c r="H6" s="28">
        <v>0</v>
      </c>
      <c r="I6" s="38">
        <v>352.66</v>
      </c>
      <c r="J6" s="38">
        <v>0</v>
      </c>
      <c r="K6" s="39">
        <f t="shared" si="0"/>
        <v>265.35</v>
      </c>
      <c r="L6" s="38">
        <v>208496.96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19800</v>
      </c>
      <c r="AA6" s="38">
        <f t="shared" si="1"/>
        <v>228296.96</v>
      </c>
      <c r="AB6" s="28" t="s">
        <v>40</v>
      </c>
      <c r="AD6" s="43"/>
      <c r="AE6" s="43"/>
      <c r="AF6" s="43"/>
    </row>
    <row r="7" s="2" customFormat="1" ht="33" customHeight="1" spans="1:32">
      <c r="A7" s="26" t="s">
        <v>41</v>
      </c>
      <c r="B7" s="27" t="s">
        <v>42</v>
      </c>
      <c r="C7" s="23">
        <v>0</v>
      </c>
      <c r="D7" s="23">
        <v>0</v>
      </c>
      <c r="E7" s="23">
        <v>0</v>
      </c>
      <c r="F7" s="28">
        <v>343.2</v>
      </c>
      <c r="G7" s="28" t="s">
        <v>39</v>
      </c>
      <c r="H7" s="28">
        <v>0</v>
      </c>
      <c r="I7" s="38">
        <v>343.2</v>
      </c>
      <c r="J7" s="38">
        <v>0</v>
      </c>
      <c r="K7" s="39">
        <f t="shared" si="0"/>
        <v>0</v>
      </c>
      <c r="L7" s="38">
        <v>241612.8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f t="shared" si="1"/>
        <v>241612.8</v>
      </c>
      <c r="AB7" s="28"/>
      <c r="AC7" s="46"/>
      <c r="AD7" s="43"/>
      <c r="AE7" s="43"/>
      <c r="AF7" s="43"/>
    </row>
    <row r="8" s="2" customFormat="1" ht="33" customHeight="1" spans="1:32">
      <c r="A8" s="26"/>
      <c r="B8" s="27"/>
      <c r="C8" s="23"/>
      <c r="D8" s="23"/>
      <c r="E8" s="23"/>
      <c r="F8" s="28"/>
      <c r="G8" s="28"/>
      <c r="H8" s="28"/>
      <c r="I8" s="38"/>
      <c r="J8" s="38"/>
      <c r="K8" s="39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28"/>
      <c r="AD8" s="43"/>
      <c r="AE8" s="43"/>
      <c r="AF8" s="43"/>
    </row>
    <row r="9" s="2" customFormat="1" ht="33" customHeight="1" spans="1:32">
      <c r="A9" s="26"/>
      <c r="B9" s="27"/>
      <c r="C9" s="23"/>
      <c r="D9" s="23"/>
      <c r="E9" s="23"/>
      <c r="F9" s="28"/>
      <c r="G9" s="28"/>
      <c r="H9" s="28"/>
      <c r="I9" s="38"/>
      <c r="J9" s="38"/>
      <c r="K9" s="39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28"/>
      <c r="AC9" s="46"/>
      <c r="AD9" s="43"/>
      <c r="AE9" s="43"/>
      <c r="AF9" s="43"/>
    </row>
    <row r="10" s="2" customFormat="1" ht="33" customHeight="1" spans="1:32">
      <c r="A10" s="26"/>
      <c r="B10" s="27"/>
      <c r="C10" s="23"/>
      <c r="D10" s="23"/>
      <c r="E10" s="23"/>
      <c r="F10" s="28"/>
      <c r="G10" s="28"/>
      <c r="H10" s="28"/>
      <c r="I10" s="38"/>
      <c r="J10" s="38"/>
      <c r="K10" s="39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28"/>
      <c r="AC10" s="46"/>
      <c r="AD10" s="43"/>
      <c r="AE10" s="43"/>
      <c r="AF10" s="43"/>
    </row>
    <row r="11" s="2" customFormat="1" ht="33" customHeight="1" spans="1:32">
      <c r="A11" s="26"/>
      <c r="B11" s="27"/>
      <c r="C11" s="23"/>
      <c r="D11" s="23"/>
      <c r="E11" s="23"/>
      <c r="F11" s="28"/>
      <c r="G11" s="28"/>
      <c r="H11" s="28"/>
      <c r="I11" s="38"/>
      <c r="J11" s="38"/>
      <c r="K11" s="39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28"/>
      <c r="AC11" s="46"/>
      <c r="AD11" s="43"/>
      <c r="AE11" s="43"/>
      <c r="AF11" s="43"/>
    </row>
    <row r="12" s="2" customFormat="1" ht="33" customHeight="1" spans="1:32">
      <c r="A12" s="26"/>
      <c r="B12" s="27"/>
      <c r="C12" s="23"/>
      <c r="D12" s="23"/>
      <c r="E12" s="23"/>
      <c r="F12" s="28"/>
      <c r="G12" s="28"/>
      <c r="H12" s="28"/>
      <c r="I12" s="38"/>
      <c r="J12" s="38"/>
      <c r="K12" s="39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28"/>
      <c r="AC12" s="46"/>
      <c r="AD12" s="43"/>
      <c r="AE12" s="43"/>
      <c r="AF12" s="43"/>
    </row>
    <row r="13" s="2" customFormat="1" ht="39.9" hidden="1" customHeight="1" spans="1:31">
      <c r="A13" s="27" t="s">
        <v>43</v>
      </c>
      <c r="B13" s="27"/>
      <c r="C13" s="29">
        <f t="shared" ref="C13:F13" si="2">SUM(C5:C12)</f>
        <v>0</v>
      </c>
      <c r="D13" s="29">
        <f t="shared" si="2"/>
        <v>0</v>
      </c>
      <c r="E13" s="29">
        <f t="shared" si="2"/>
        <v>0</v>
      </c>
      <c r="F13" s="30">
        <f t="shared" si="2"/>
        <v>1259.23</v>
      </c>
      <c r="G13" s="30"/>
      <c r="H13" s="30">
        <f>H5+H7+135+45+160.16+270+48.18</f>
        <v>713.59</v>
      </c>
      <c r="I13" s="30">
        <f t="shared" ref="I13:AA13" si="3">SUM(I5:I12)</f>
        <v>695.86</v>
      </c>
      <c r="J13" s="30">
        <f t="shared" si="3"/>
        <v>0</v>
      </c>
      <c r="K13" s="38">
        <f>F13-H13-I13</f>
        <v>-150.22</v>
      </c>
      <c r="L13" s="30">
        <v>1321535.23</v>
      </c>
      <c r="M13" s="30">
        <f t="shared" si="3"/>
        <v>35360</v>
      </c>
      <c r="N13" s="30">
        <f t="shared" si="3"/>
        <v>0</v>
      </c>
      <c r="O13" s="30">
        <f t="shared" si="3"/>
        <v>552.5</v>
      </c>
      <c r="P13" s="30">
        <f t="shared" si="3"/>
        <v>0</v>
      </c>
      <c r="Q13" s="30">
        <f t="shared" si="3"/>
        <v>14365</v>
      </c>
      <c r="R13" s="30">
        <f t="shared" si="3"/>
        <v>0</v>
      </c>
      <c r="S13" s="30">
        <f t="shared" si="3"/>
        <v>0</v>
      </c>
      <c r="T13" s="30">
        <f t="shared" si="3"/>
        <v>0</v>
      </c>
      <c r="U13" s="30">
        <f t="shared" si="3"/>
        <v>0</v>
      </c>
      <c r="V13" s="30">
        <f t="shared" si="3"/>
        <v>0</v>
      </c>
      <c r="W13" s="30">
        <f t="shared" si="3"/>
        <v>0</v>
      </c>
      <c r="X13" s="30">
        <f t="shared" si="3"/>
        <v>0</v>
      </c>
      <c r="Y13" s="30">
        <f t="shared" si="3"/>
        <v>0</v>
      </c>
      <c r="Z13" s="30">
        <f t="shared" si="3"/>
        <v>19800</v>
      </c>
      <c r="AA13" s="30">
        <f t="shared" si="3"/>
        <v>564387.26</v>
      </c>
      <c r="AB13" s="28"/>
      <c r="AC13" s="46"/>
      <c r="AD13" s="43"/>
      <c r="AE13" s="46"/>
    </row>
    <row r="14" s="3" customFormat="1" ht="30" customHeight="1" spans="1:30">
      <c r="A14" s="31" t="s">
        <v>44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D14" s="47"/>
    </row>
    <row r="15" spans="28:28">
      <c r="AB15" s="9"/>
    </row>
  </sheetData>
  <mergeCells count="26">
    <mergeCell ref="A1:AB1"/>
    <mergeCell ref="A2:I2"/>
    <mergeCell ref="S2:AB2"/>
    <mergeCell ref="C3:E3"/>
    <mergeCell ref="F3:K3"/>
    <mergeCell ref="A13:B13"/>
    <mergeCell ref="A14:AB14"/>
    <mergeCell ref="A3:A4"/>
    <mergeCell ref="B3:B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</mergeCells>
  <printOptions horizontalCentered="1"/>
  <pageMargins left="0.236220472440945" right="0.236220472440945" top="0.748031496062992" bottom="0.748031496062992" header="0.31496062992126" footer="0.31496062992126"/>
  <pageSetup paperSize="8" scale="85" orientation="landscape"/>
  <headerFooter>
    <oddFooter>&amp;C第 &amp;P 页，共 &amp;N 页</oddFooter>
  </headerFooter>
  <colBreaks count="1" manualBreakCount="1">
    <brk id="28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刘佳</cp:lastModifiedBy>
  <dcterms:created xsi:type="dcterms:W3CDTF">2021-10-14T08:43:00Z</dcterms:created>
  <dcterms:modified xsi:type="dcterms:W3CDTF">2021-10-14T08:49:37Z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BD8C69C9773A497D9899E2DF4F34D58E</vt:lpwstr>
  </property>
  <property fmtid="{D5CDD505-2E9C-101B-9397-08002B2CF9AE}" pid="3" name="KSOProductBuildVer">
    <vt:lpwstr>2052-11.1.0.10314</vt:lpwstr>
  </property>
</Properties>
</file>